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J:\Respaldo oficina\2026\Estados Financieros\2do trim 2026\Impresos\"/>
    </mc:Choice>
  </mc:AlternateContent>
  <xr:revisionPtr revIDLastSave="0" documentId="13_ncr:1_{A45516D2-79A8-4FE4-9A4D-D7B3F67FD6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FE" sheetId="3" r:id="rId1"/>
  </sheets>
  <definedNames>
    <definedName name="_xlnm._FilterDatabase" localSheetId="0" hidden="1">EFE!#REF!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4" i="3" l="1"/>
  <c r="B54" i="3"/>
  <c r="C55" i="3"/>
  <c r="B55" i="3"/>
  <c r="C49" i="3" l="1"/>
  <c r="C48" i="3" s="1"/>
  <c r="B49" i="3"/>
  <c r="B48" i="3" s="1"/>
  <c r="C59" i="3" l="1"/>
  <c r="B59" i="3"/>
  <c r="C41" i="3" l="1"/>
  <c r="B41" i="3"/>
  <c r="C36" i="3"/>
  <c r="B36" i="3"/>
  <c r="C16" i="3"/>
  <c r="B16" i="3"/>
  <c r="C4" i="3"/>
  <c r="B4" i="3"/>
  <c r="C45" i="3" l="1"/>
  <c r="C61" i="3" s="1"/>
  <c r="C33" i="3"/>
  <c r="B33" i="3"/>
  <c r="B45" i="3"/>
  <c r="B61" i="3" l="1"/>
</calcChain>
</file>

<file path=xl/sharedStrings.xml><?xml version="1.0" encoding="utf-8"?>
<sst xmlns="http://schemas.openxmlformats.org/spreadsheetml/2006/main" count="94" uniqueCount="61">
  <si>
    <t>Concepto</t>
  </si>
  <si>
    <t>Origen</t>
  </si>
  <si>
    <t>Impuestos</t>
  </si>
  <si>
    <t>Cuotas y Aportaciones de Seguridad Social</t>
  </si>
  <si>
    <t>Derechos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</si>
  <si>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</si>
  <si>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</si>
  <si>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</si>
  <si>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</si>
  <si>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</si>
  <si>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</si>
  <si>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</si>
  <si>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</si>
  <si>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</si>
  <si>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</si>
  <si>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</si>
  <si>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</si>
  <si>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Aportaciones</t>
  </si>
  <si>
    <t>Convenios</t>
  </si>
  <si>
    <t>Otras Aplicaciones de Operación</t>
  </si>
  <si>
    <t>Bienes Inmuebles, Infraestructura y Construcciones en Proceso</t>
  </si>
  <si>
    <t>Bienes Muebles</t>
  </si>
  <si>
    <t>Otros Orígenes de Inversión</t>
  </si>
  <si>
    <t>Otras Aplicaciones de Inversión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</si>
  <si>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</si>
  <si>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</si>
  <si>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</si>
  <si>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</si>
  <si>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</si>
  <si>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</si>
  <si>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</si>
  <si>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</si>
  <si>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</si>
  <si>
    <t>Contribuciones de Mejoras</t>
  </si>
  <si>
    <t>Productos</t>
  </si>
  <si>
    <t>Aprovechamientos</t>
  </si>
  <si>
    <t>Ingresos por Venta de Bienes y Prestación de Servicios</t>
  </si>
  <si>
    <t>XX</t>
  </si>
  <si>
    <t>Flujos de Efectivo de las Actividades de Operación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</si>
  <si>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</si>
  <si>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</si>
  <si>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Subsidios y Subvenciones</t>
  </si>
  <si>
    <t>Participaciones</t>
  </si>
  <si>
    <t>Flujos Netos de Efectivo por Actividades de Operación</t>
  </si>
  <si>
    <t>Flujos Netos de Efectivo por Actividades de Inversión</t>
  </si>
  <si>
    <t>Flujos Netos de Efectivo por Actividades de Financiamiento</t>
  </si>
  <si>
    <t>Bajo protesta de decir verdad declaramos que los Estados Financieros y sus notas, son razonablemente correctos y son responsabilidad del emisor.</t>
  </si>
  <si>
    <t>030000</t>
  </si>
  <si>
    <t>020000</t>
  </si>
  <si>
    <t>INTER</t>
  </si>
  <si>
    <t>EXTER</t>
  </si>
  <si>
    <t>Transferencias al Resto del Sector Público</t>
  </si>
  <si>
    <t>Flujos de Efectivo de las Actividades de Inversión</t>
  </si>
  <si>
    <t>Flujos de Efectivo de las Actividades de Financiamiento</t>
  </si>
  <si>
    <t>MUSEO ICONOGRAFICO DEL QUIJOTE
Estado de Flujos de Efectivo
Del 1 de Enero al 30 de Junio de 2026
(Cifras en Pesos)</t>
  </si>
  <si>
    <t>_______________________________</t>
  </si>
  <si>
    <t>_________________________________</t>
  </si>
  <si>
    <t>Lic. Onofre Sanchez Menchero</t>
  </si>
  <si>
    <t>C.P. Julia Irene Maldonado Mendoza</t>
  </si>
  <si>
    <t>Director General</t>
  </si>
  <si>
    <t>Coordinadora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</si>
</sst>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7" formatCode="_-&quot;$&quot;* #,##0.00_-;\-&quot;$&quot;* #,##0.00_-;_-&quot;$&quot;* &quot;-&quot;??_-;_-@_-"/>
    <numFmt numFmtId="168" formatCode="_-* #,##0.00_-;\-* #,##0.00_-;_-* &quot;-&quot;??_-;_-@_-"/>
  </numFmts>
  <fonts count="10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8"/>
      <color theme="0"/>
      <name val="Cambria"/>
      <family val="2"/>
      <scheme val="major"/>
    </font>
    <font>
      <b/>
      <sz val="8"/>
      <color theme="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168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4" fillId="0" borderId="0" xfId="8" applyFont="1" applyProtection="1">
      <protection locked="0"/>
    </xf>
    <xf numFmtId="0" fontId="3" fillId="2" borderId="1" xfId="8" applyFont="1" applyFill="1" applyBorder="1" applyAlignment="1">
      <alignment horizontal="center" vertical="center" wrapText="1"/>
    </xf>
    <xf numFmtId="0" fontId="3" fillId="2" borderId="4" xfId="8" applyFont="1" applyFill="1" applyBorder="1" applyAlignment="1">
      <alignment horizontal="center" vertical="center" wrapText="1"/>
    </xf>
    <xf numFmtId="0" fontId="3" fillId="0" borderId="4" xfId="8" applyFont="1" applyBorder="1" applyAlignment="1">
      <alignment horizontal="left" vertical="top" wrapText="1" indent="1"/>
    </xf>
    <xf numFmtId="0" fontId="4" fillId="0" borderId="4" xfId="8" applyFont="1" applyBorder="1" applyAlignment="1" applyProtection="1">
      <alignment horizontal="center" vertical="top" wrapText="1"/>
      <protection locked="0"/>
    </xf>
    <xf numFmtId="0" fontId="3" fillId="0" borderId="4" xfId="8" applyFont="1" applyBorder="1" applyAlignment="1">
      <alignment horizontal="left" vertical="top" wrapText="1" indent="2"/>
    </xf>
    <xf numFmtId="0" fontId="4" fillId="0" borderId="4" xfId="8" applyFont="1" applyBorder="1" applyAlignment="1">
      <alignment horizontal="left" vertical="top" wrapText="1" indent="3"/>
    </xf>
    <xf numFmtId="0" fontId="4" fillId="0" borderId="4" xfId="8" applyFont="1" applyBorder="1" applyAlignment="1">
      <alignment horizontal="left" vertical="top" wrapText="1"/>
    </xf>
    <xf numFmtId="0" fontId="3" fillId="0" borderId="4" xfId="8" applyFont="1" applyBorder="1" applyAlignment="1">
      <alignment vertical="top" wrapText="1"/>
    </xf>
    <xf numFmtId="0" fontId="4" fillId="0" borderId="4" xfId="8" applyFont="1" applyBorder="1" applyAlignment="1">
      <alignment vertical="top" wrapText="1"/>
    </xf>
    <xf numFmtId="0" fontId="4" fillId="0" borderId="4" xfId="8" applyFont="1" applyBorder="1" applyAlignment="1">
      <alignment horizontal="center" vertical="top" wrapText="1"/>
    </xf>
    <xf numFmtId="0" fontId="4" fillId="0" borderId="4" xfId="8" applyFont="1" applyBorder="1" applyAlignment="1">
      <alignment horizontal="center" vertical="top"/>
    </xf>
    <xf numFmtId="3" fontId="3" fillId="0" borderId="4" xfId="8" applyNumberFormat="1" applyFont="1" applyBorder="1" applyAlignment="1" applyProtection="1">
      <alignment vertical="top" wrapText="1"/>
      <protection locked="0"/>
    </xf>
    <xf numFmtId="3" fontId="4" fillId="0" borderId="4" xfId="8" applyNumberFormat="1" applyFont="1" applyBorder="1" applyAlignment="1" applyProtection="1">
      <alignment vertical="top" wrapText="1"/>
      <protection locked="0"/>
    </xf>
    <xf numFmtId="3" fontId="4" fillId="0" borderId="4" xfId="8" applyNumberFormat="1" applyFont="1" applyBorder="1" applyAlignment="1" applyProtection="1">
      <alignment horizontal="center" vertical="top" wrapText="1"/>
      <protection locked="0"/>
    </xf>
    <xf numFmtId="0" fontId="4" fillId="0" borderId="0" xfId="8" applyFont="1" applyAlignment="1" applyProtection="1">
      <alignment horizontal="center" vertical="center"/>
      <protection locked="0"/>
    </xf>
    <xf numFmtId="0" fontId="7" fillId="0" borderId="0" xfId="8" applyFont="1" applyProtection="1">
      <protection locked="0"/>
    </xf>
    <xf numFmtId="0" fontId="7" fillId="0" borderId="0" xfId="8" applyFont="1" applyAlignment="1" applyProtection="1">
      <alignment horizontal="center" vertical="center"/>
      <protection locked="0"/>
    </xf>
    <xf numFmtId="0" fontId="8" fillId="0" borderId="0" xfId="8" applyFont="1" applyAlignment="1" applyProtection="1">
      <alignment horizontal="center" vertical="center"/>
      <protection locked="0"/>
    </xf>
    <xf numFmtId="0" fontId="9" fillId="0" borderId="0" xfId="8" applyFont="1" applyAlignment="1" applyProtection="1">
      <alignment horizontal="center" vertical="center"/>
      <protection locked="0"/>
    </xf>
    <xf numFmtId="49" fontId="7" fillId="0" borderId="0" xfId="8" applyNumberFormat="1" applyFont="1" applyAlignment="1" applyProtection="1">
      <alignment horizontal="center" vertical="center"/>
      <protection locked="0"/>
    </xf>
    <xf numFmtId="0" fontId="3" fillId="2" borderId="1" xfId="8" applyFont="1" applyFill="1" applyBorder="1" applyAlignment="1" applyProtection="1">
      <alignment horizontal="center" vertical="center" wrapText="1"/>
      <protection locked="0"/>
    </xf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 wrapText="1"/>
      <protection locked="0"/>
    </xf>
    <xf numFmtId="0" fontId="2" fillId="0" borderId="0" xfId="8" applyAlignment="1" applyProtection="1">
      <alignment horizontal="left" vertical="top" wrapText="1" indent="1"/>
      <protection locked="0"/>
    </xf>
    <xf numFmtId="0" fontId="0" fillId="0" borderId="0" xfId="0" applyAlignment="1">
      <alignment horizontal="left" wrapText="1" indent="1"/>
    </xf>
    <xf numFmtId="0" fontId="4" fillId="0" borderId="0" xfId="8" applyFont="1" applyAlignment="1" applyProtection="1">
      <alignment horizontal="center" vertical="top" wrapText="1"/>
      <protection locked="0"/>
    </xf>
    <xf numFmtId="0" fontId="4" fillId="0" borderId="0" xfId="8" applyFont="1" applyAlignment="1" applyProtection="1">
      <alignment horizontal="center" vertical="top"/>
      <protection locked="0"/>
    </xf>
    <xf numFmtId="0" fontId="4" fillId="0" borderId="0" xfId="8" applyFont="1" applyAlignment="1" applyProtection="1">
      <alignment horizontal="center"/>
      <protection locked="0"/>
    </xf>
    <xf numFmtId="0" fontId="4" fillId="0" borderId="0" xfId="8" applyFont="1" applyAlignment="1" applyProtection="1">
      <alignment horizontal="center" vertical="top" wrapText="1"/>
      <protection locked="0"/>
    </xf>
    <xf numFmtId="0" fontId="4" fillId="0" borderId="0" xfId="8" applyFont="1" applyAlignment="1" applyProtection="1">
      <alignment horizontal="center" vertical="top"/>
      <protection locked="0"/>
    </xf>
    <xf numFmtId="0" fontId="4" fillId="0" borderId="0" xfId="8" applyFont="1" applyAlignment="1" applyProtection="1">
      <alignment horizontal="center"/>
      <protection locked="0"/>
    </xf>
  </cellXfs>
  <cellStyles count="34">
    <cellStyle name="Euro" xfId="1" xr:uid="{00000000-0005-0000-0000-000000000000}"/>
    <cellStyle name="Millares 2" xfId="2" xr:uid="{00000000-0005-0000-0000-000001000000}"/>
    <cellStyle name="Millares 2 2" xfId="3" xr:uid="{00000000-0005-0000-0000-000002000000}"/>
    <cellStyle name="Millares 2 2 2" xfId="26" xr:uid="{FCFD0B10-2A27-4BD3-979E-82BFF985FCFB}"/>
    <cellStyle name="Millares 2 2 3" xfId="17" xr:uid="{3796C824-3467-4BFC-B438-AD4461DF1895}"/>
    <cellStyle name="Millares 2 3" xfId="4" xr:uid="{00000000-0005-0000-0000-000003000000}"/>
    <cellStyle name="Millares 2 3 2" xfId="27" xr:uid="{ABD8997E-CFF5-49C2-AAEA-C36D388B914F}"/>
    <cellStyle name="Millares 2 3 3" xfId="18" xr:uid="{27886F25-350F-428B-8453-4CE1DC2878C4}"/>
    <cellStyle name="Millares 2 4" xfId="25" xr:uid="{748BEB69-5CE2-4700-A894-177C8A49E9D4}"/>
    <cellStyle name="Millares 2 5" xfId="16" xr:uid="{9094D47C-633E-4190-BF01-ECB3D647565F}"/>
    <cellStyle name="Millares 3" xfId="5" xr:uid="{00000000-0005-0000-0000-000004000000}"/>
    <cellStyle name="Millares 3 2" xfId="28" xr:uid="{A1A00002-3265-4FC4-9FEF-02BC9F3E85C0}"/>
    <cellStyle name="Millares 3 3" xfId="19" xr:uid="{C953A796-37BF-4063-920E-FA045D1CA387}"/>
    <cellStyle name="Moneda 2" xfId="6" xr:uid="{00000000-0005-0000-0000-000005000000}"/>
    <cellStyle name="Moneda 2 2" xfId="29" xr:uid="{138700F0-B323-4E43-AB55-3C61BCF27ECF}"/>
    <cellStyle name="Moneda 2 3" xfId="20" xr:uid="{4FFD713D-4CFA-49F6-9EAE-316A55285F4C}"/>
    <cellStyle name="Normal" xfId="0" builtinId="0"/>
    <cellStyle name="Normal 2" xfId="7" xr:uid="{00000000-0005-0000-0000-000007000000}"/>
    <cellStyle name="Normal 2 2" xfId="8" xr:uid="{00000000-0005-0000-0000-000008000000}"/>
    <cellStyle name="Normal 2 3" xfId="30" xr:uid="{E5F3C938-A1FA-4313-89C5-FBD63A5BB572}"/>
    <cellStyle name="Normal 2 4" xfId="21" xr:uid="{FC77E631-8DAB-4B6A-8860-3A1694EE10A3}"/>
    <cellStyle name="Normal 3" xfId="9" xr:uid="{00000000-0005-0000-0000-000009000000}"/>
    <cellStyle name="Normal 3 2" xfId="31" xr:uid="{5FD245FB-B107-4B0E-B3C1-7C93565D6DE5}"/>
    <cellStyle name="Normal 3 3" xfId="22" xr:uid="{AD67CB4A-660C-41A0-B399-9F485BB6616B}"/>
    <cellStyle name="Normal 4" xfId="10" xr:uid="{00000000-0005-0000-0000-00000A000000}"/>
    <cellStyle name="Normal 4 2" xfId="11" xr:uid="{00000000-0005-0000-0000-00000B000000}"/>
    <cellStyle name="Normal 5" xfId="12" xr:uid="{00000000-0005-0000-0000-00000C000000}"/>
    <cellStyle name="Normal 5 2" xfId="13" xr:uid="{00000000-0005-0000-0000-00000D000000}"/>
    <cellStyle name="Normal 6" xfId="14" xr:uid="{00000000-0005-0000-0000-00000E000000}"/>
    <cellStyle name="Normal 6 2" xfId="15" xr:uid="{00000000-0005-0000-0000-00000F000000}"/>
    <cellStyle name="Normal 6 2 2" xfId="33" xr:uid="{40EEA146-A050-4C1D-9528-8AC42D3B702B}"/>
    <cellStyle name="Normal 6 2 3" xfId="24" xr:uid="{5CDF18BB-7F3D-4971-9C22-12D3F70144A4}"/>
    <cellStyle name="Normal 6 3" xfId="32" xr:uid="{0765F1C2-8BF6-40D4-973A-8451F71664EA}"/>
    <cellStyle name="Normal 6 4" xfId="23" xr:uid="{13174C90-4334-4C16-A694-BC4430C172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74"/>
  <sheetViews>
    <sheetView tabSelected="1" zoomScaleNormal="100" workbookViewId="0">
      <selection sqref="A1:C1"/>
    </sheetView>
  </sheetViews>
  <sheetFormatPr baseColWidth="10" defaultColWidth="12" defaultRowHeight="11.25" x14ac:dyDescent="0.2"/>
  <cols>
    <col min="1" max="1" width="90.83203125" style="1" customWidth="1"/>
    <col min="2" max="3" width="25.83203125" style="1" customWidth="1"/>
    <col min="4" max="4" width="12" style="17"/>
    <col min="5" max="16384" width="12" style="1"/>
  </cols>
  <sheetData>
    <row r="1" spans="1:5" ht="45" customHeight="1" x14ac:dyDescent="0.2">
      <c r="A1" s="22" t="s">
        <v>54</v>
      </c>
      <c r="B1" s="23"/>
      <c r="C1" s="24"/>
    </row>
    <row r="2" spans="1:5" ht="15" customHeight="1" x14ac:dyDescent="0.2">
      <c r="A2" s="2" t="s">
        <v>0</v>
      </c>
      <c r="B2" s="3">
        <v>2026</v>
      </c>
      <c r="C2" s="3">
        <v>2025</v>
      </c>
    </row>
    <row r="3" spans="1:5" ht="11.25" customHeight="1" x14ac:dyDescent="0.2">
      <c r="A3" s="4" t="s">
        <v>38</v>
      </c>
      <c r="B3" s="5"/>
      <c r="C3" s="5"/>
    </row>
    <row r="4" spans="1:5" ht="11.25" customHeight="1" x14ac:dyDescent="0.2">
      <c r="A4" s="6" t="s">
        <v>1</v>
      </c>
      <c r="B4" s="13">
        <f>SUM(B5:B14)</f>
        <v>8531442.4600000009</v>
      </c>
      <c r="C4" s="13">
        <f>SUM(C5:C14)</f>
        <v>22203990.260000002</v>
      </c>
      <c r="D4" s="18" t="s">
        <v>37</v>
      </c>
    </row>
    <row r="5" spans="1:5" ht="11.25" customHeight="1" x14ac:dyDescent="0.2">
      <c r="A5" s="7" t="s">
        <v>2</v>
      </c>
      <c r="B5" s="14">
        <v>0</v>
      </c>
      <c r="C5" s="14">
        <v>0</v>
      </c>
      <c r="D5" s="19">
        <v>100000</v>
      </c>
    </row>
    <row r="6" spans="1:5" ht="11.25" customHeight="1" x14ac:dyDescent="0.2">
      <c r="A6" s="7" t="s">
        <v>3</v>
      </c>
      <c r="B6" s="14">
        <v>0</v>
      </c>
      <c r="C6" s="14">
        <v>0</v>
      </c>
      <c r="D6" s="19">
        <v>200000</v>
      </c>
    </row>
    <row r="7" spans="1:5" ht="11.25" customHeight="1" x14ac:dyDescent="0.2">
      <c r="A7" s="7" t="s">
        <v>33</v>
      </c>
      <c r="B7" s="14">
        <v>0</v>
      </c>
      <c r="C7" s="14">
        <v>0</v>
      </c>
      <c r="D7" s="19">
        <v>300000</v>
      </c>
    </row>
    <row r="8" spans="1:5" ht="11.25" customHeight="1" x14ac:dyDescent="0.2">
      <c r="A8" s="7" t="s">
        <v>4</v>
      </c>
      <c r="B8" s="14">
        <v>0</v>
      </c>
      <c r="C8" s="14">
        <v>0</v>
      </c>
      <c r="D8" s="19">
        <v>400000</v>
      </c>
    </row>
    <row r="9" spans="1:5" ht="11.25" customHeight="1" x14ac:dyDescent="0.2">
      <c r="A9" s="7" t="s">
        <v>34</v>
      </c>
      <c r="B9" s="14">
        <v>0</v>
      </c>
      <c r="C9" s="14">
        <v>0</v>
      </c>
      <c r="D9" s="19">
        <v>500000</v>
      </c>
    </row>
    <row r="10" spans="1:5" ht="11.25" customHeight="1" x14ac:dyDescent="0.2">
      <c r="A10" s="7" t="s">
        <v>35</v>
      </c>
      <c r="B10" s="14">
        <v>0</v>
      </c>
      <c r="C10" s="14">
        <v>0</v>
      </c>
      <c r="D10" s="19">
        <v>600000</v>
      </c>
    </row>
    <row r="11" spans="1:5" ht="11.25" customHeight="1" x14ac:dyDescent="0.2">
      <c r="A11" s="7" t="s">
        <v>36</v>
      </c>
      <c r="B11" s="14">
        <v>641958.43000000005</v>
      </c>
      <c r="C11" s="14">
        <v>2181513.16</v>
      </c>
      <c r="D11" s="19">
        <v>700000</v>
      </c>
    </row>
    <row r="12" spans="1:5" ht="22.5" x14ac:dyDescent="0.2">
      <c r="A12" s="7" t="s">
        <v>39</v>
      </c>
      <c r="B12" s="14">
        <v>0</v>
      </c>
      <c r="C12" s="14">
        <v>0</v>
      </c>
      <c r="D12" s="19">
        <v>800000</v>
      </c>
    </row>
    <row r="13" spans="1:5" ht="11.25" customHeight="1" x14ac:dyDescent="0.2">
      <c r="A13" s="7" t="s">
        <v>40</v>
      </c>
      <c r="B13" s="14">
        <v>7889484.0300000003</v>
      </c>
      <c r="C13" s="14">
        <v>19822477.100000001</v>
      </c>
      <c r="D13" s="19">
        <v>900000</v>
      </c>
    </row>
    <row r="14" spans="1:5" ht="11.25" customHeight="1" x14ac:dyDescent="0.2">
      <c r="A14" s="7" t="s">
        <v>5</v>
      </c>
      <c r="B14" s="14">
        <v>0</v>
      </c>
      <c r="C14" s="14">
        <v>200000</v>
      </c>
      <c r="D14" s="20">
        <v>790000</v>
      </c>
      <c r="E14" s="16"/>
    </row>
    <row r="15" spans="1:5" ht="11.25" customHeight="1" x14ac:dyDescent="0.2">
      <c r="A15" s="8"/>
      <c r="B15" s="15"/>
      <c r="C15" s="15"/>
      <c r="D15" s="18" t="s">
        <v>37</v>
      </c>
    </row>
    <row r="16" spans="1:5" ht="11.25" customHeight="1" x14ac:dyDescent="0.2">
      <c r="A16" s="6" t="s">
        <v>6</v>
      </c>
      <c r="B16" s="13">
        <f>SUM(B17:B32)</f>
        <v>7230904.4400000013</v>
      </c>
      <c r="C16" s="13">
        <f>SUM(C17:C32)</f>
        <v>20872963.360000003</v>
      </c>
      <c r="D16" s="18" t="s">
        <v>37</v>
      </c>
    </row>
    <row r="17" spans="1:4" ht="11.25" customHeight="1" x14ac:dyDescent="0.2">
      <c r="A17" s="7" t="s">
        <v>7</v>
      </c>
      <c r="B17" s="14">
        <v>4431566.53</v>
      </c>
      <c r="C17" s="14">
        <v>10248411.76</v>
      </c>
      <c r="D17" s="19">
        <v>1000</v>
      </c>
    </row>
    <row r="18" spans="1:4" ht="11.25" customHeight="1" x14ac:dyDescent="0.2">
      <c r="A18" s="7" t="s">
        <v>8</v>
      </c>
      <c r="B18" s="14">
        <v>289315.20000000001</v>
      </c>
      <c r="C18" s="14">
        <v>759720.82</v>
      </c>
      <c r="D18" s="19">
        <v>2000</v>
      </c>
    </row>
    <row r="19" spans="1:4" ht="11.25" customHeight="1" x14ac:dyDescent="0.2">
      <c r="A19" s="7" t="s">
        <v>9</v>
      </c>
      <c r="B19" s="14">
        <v>1975136.31</v>
      </c>
      <c r="C19" s="14">
        <v>9166487.7699999996</v>
      </c>
      <c r="D19" s="19">
        <v>3000</v>
      </c>
    </row>
    <row r="20" spans="1:4" ht="11.25" customHeight="1" x14ac:dyDescent="0.2">
      <c r="A20" s="7" t="s">
        <v>10</v>
      </c>
      <c r="B20" s="14">
        <v>0</v>
      </c>
      <c r="C20" s="14">
        <v>0</v>
      </c>
      <c r="D20" s="19">
        <v>4100</v>
      </c>
    </row>
    <row r="21" spans="1:4" ht="11.25" customHeight="1" x14ac:dyDescent="0.2">
      <c r="A21" s="7" t="s">
        <v>51</v>
      </c>
      <c r="B21" s="14">
        <v>0</v>
      </c>
      <c r="C21" s="14">
        <v>0</v>
      </c>
      <c r="D21" s="19">
        <v>4200</v>
      </c>
    </row>
    <row r="22" spans="1:4" ht="11.25" customHeight="1" x14ac:dyDescent="0.2">
      <c r="A22" s="7" t="s">
        <v>41</v>
      </c>
      <c r="B22" s="14">
        <v>0</v>
      </c>
      <c r="C22" s="14">
        <v>0</v>
      </c>
      <c r="D22" s="19">
        <v>4300</v>
      </c>
    </row>
    <row r="23" spans="1:4" ht="11.25" customHeight="1" x14ac:dyDescent="0.2">
      <c r="A23" s="7" t="s">
        <v>11</v>
      </c>
      <c r="B23" s="14">
        <v>0</v>
      </c>
      <c r="C23" s="14">
        <v>157000</v>
      </c>
      <c r="D23" s="19">
        <v>4400</v>
      </c>
    </row>
    <row r="24" spans="1:4" ht="11.25" customHeight="1" x14ac:dyDescent="0.2">
      <c r="A24" s="7" t="s">
        <v>12</v>
      </c>
      <c r="B24" s="14">
        <v>534886.40000000002</v>
      </c>
      <c r="C24" s="14">
        <v>541343.01</v>
      </c>
      <c r="D24" s="19">
        <v>4500</v>
      </c>
    </row>
    <row r="25" spans="1:4" ht="11.25" customHeight="1" x14ac:dyDescent="0.2">
      <c r="A25" s="7" t="s">
        <v>13</v>
      </c>
      <c r="B25" s="14">
        <v>0</v>
      </c>
      <c r="C25" s="14">
        <v>0</v>
      </c>
      <c r="D25" s="19">
        <v>4600</v>
      </c>
    </row>
    <row r="26" spans="1:4" ht="11.25" customHeight="1" x14ac:dyDescent="0.2">
      <c r="A26" s="7" t="s">
        <v>14</v>
      </c>
      <c r="B26" s="14">
        <v>0</v>
      </c>
      <c r="C26" s="14">
        <v>0</v>
      </c>
      <c r="D26" s="19">
        <v>4700</v>
      </c>
    </row>
    <row r="27" spans="1:4" ht="11.25" customHeight="1" x14ac:dyDescent="0.2">
      <c r="A27" s="7" t="s">
        <v>15</v>
      </c>
      <c r="B27" s="14">
        <v>0</v>
      </c>
      <c r="C27" s="14">
        <v>0</v>
      </c>
      <c r="D27" s="19">
        <v>4800</v>
      </c>
    </row>
    <row r="28" spans="1:4" ht="11.25" customHeight="1" x14ac:dyDescent="0.2">
      <c r="A28" s="7" t="s">
        <v>16</v>
      </c>
      <c r="B28" s="14">
        <v>0</v>
      </c>
      <c r="C28" s="14">
        <v>0</v>
      </c>
      <c r="D28" s="19">
        <v>4900</v>
      </c>
    </row>
    <row r="29" spans="1:4" ht="11.25" customHeight="1" x14ac:dyDescent="0.2">
      <c r="A29" s="7" t="s">
        <v>42</v>
      </c>
      <c r="B29" s="14">
        <v>0</v>
      </c>
      <c r="C29" s="14">
        <v>0</v>
      </c>
      <c r="D29" s="19">
        <v>8100</v>
      </c>
    </row>
    <row r="30" spans="1:4" ht="11.25" customHeight="1" x14ac:dyDescent="0.2">
      <c r="A30" s="7" t="s">
        <v>17</v>
      </c>
      <c r="B30" s="14">
        <v>0</v>
      </c>
      <c r="C30" s="14">
        <v>0</v>
      </c>
      <c r="D30" s="19">
        <v>8300</v>
      </c>
    </row>
    <row r="31" spans="1:4" ht="11.25" customHeight="1" x14ac:dyDescent="0.2">
      <c r="A31" s="7" t="s">
        <v>18</v>
      </c>
      <c r="B31" s="14">
        <v>0</v>
      </c>
      <c r="C31" s="14">
        <v>0</v>
      </c>
      <c r="D31" s="19">
        <v>8500</v>
      </c>
    </row>
    <row r="32" spans="1:4" ht="11.25" customHeight="1" x14ac:dyDescent="0.2">
      <c r="A32" s="7" t="s">
        <v>19</v>
      </c>
      <c r="B32" s="14">
        <v>0</v>
      </c>
      <c r="C32" s="14">
        <v>0</v>
      </c>
      <c r="D32" s="18" t="s">
        <v>37</v>
      </c>
    </row>
    <row r="33" spans="1:4" ht="11.25" customHeight="1" x14ac:dyDescent="0.2">
      <c r="A33" s="4" t="s">
        <v>43</v>
      </c>
      <c r="B33" s="13">
        <f>B4-B16</f>
        <v>1300538.0199999996</v>
      </c>
      <c r="C33" s="13">
        <f>C4-C16</f>
        <v>1331026.8999999985</v>
      </c>
      <c r="D33" s="18" t="s">
        <v>37</v>
      </c>
    </row>
    <row r="34" spans="1:4" ht="11.25" customHeight="1" x14ac:dyDescent="0.2">
      <c r="A34" s="9"/>
      <c r="B34" s="15"/>
      <c r="C34" s="15"/>
      <c r="D34" s="18" t="s">
        <v>37</v>
      </c>
    </row>
    <row r="35" spans="1:4" ht="11.25" customHeight="1" x14ac:dyDescent="0.2">
      <c r="A35" s="4" t="s">
        <v>52</v>
      </c>
      <c r="B35" s="15"/>
      <c r="C35" s="15"/>
      <c r="D35" s="18" t="s">
        <v>37</v>
      </c>
    </row>
    <row r="36" spans="1:4" ht="11.25" customHeight="1" x14ac:dyDescent="0.2">
      <c r="A36" s="6" t="s">
        <v>1</v>
      </c>
      <c r="B36" s="13">
        <f>SUM(B37:B39)</f>
        <v>0</v>
      </c>
      <c r="C36" s="13">
        <f>SUM(C37:C39)</f>
        <v>0</v>
      </c>
      <c r="D36" s="18" t="s">
        <v>37</v>
      </c>
    </row>
    <row r="37" spans="1:4" ht="11.25" customHeight="1" x14ac:dyDescent="0.2">
      <c r="A37" s="7" t="s">
        <v>20</v>
      </c>
      <c r="B37" s="14">
        <v>0</v>
      </c>
      <c r="C37" s="14">
        <v>0</v>
      </c>
      <c r="D37" s="18">
        <v>620001</v>
      </c>
    </row>
    <row r="38" spans="1:4" ht="11.25" customHeight="1" x14ac:dyDescent="0.2">
      <c r="A38" s="7" t="s">
        <v>21</v>
      </c>
      <c r="B38" s="14">
        <v>0</v>
      </c>
      <c r="C38" s="14">
        <v>0</v>
      </c>
      <c r="D38" s="18">
        <v>621001</v>
      </c>
    </row>
    <row r="39" spans="1:4" ht="11.25" customHeight="1" x14ac:dyDescent="0.2">
      <c r="A39" s="7" t="s">
        <v>22</v>
      </c>
      <c r="B39" s="14">
        <v>0</v>
      </c>
      <c r="C39" s="14">
        <v>0</v>
      </c>
      <c r="D39" s="18">
        <v>790103</v>
      </c>
    </row>
    <row r="40" spans="1:4" ht="11.25" customHeight="1" x14ac:dyDescent="0.2">
      <c r="A40" s="8"/>
      <c r="B40" s="15"/>
      <c r="C40" s="15"/>
      <c r="D40" s="18" t="s">
        <v>37</v>
      </c>
    </row>
    <row r="41" spans="1:4" ht="11.25" customHeight="1" x14ac:dyDescent="0.2">
      <c r="A41" s="6" t="s">
        <v>6</v>
      </c>
      <c r="B41" s="13">
        <f>SUM(B42:B44)</f>
        <v>0</v>
      </c>
      <c r="C41" s="13">
        <f>SUM(C42:C44)</f>
        <v>149826.34</v>
      </c>
      <c r="D41" s="18" t="s">
        <v>37</v>
      </c>
    </row>
    <row r="42" spans="1:4" ht="11.25" customHeight="1" x14ac:dyDescent="0.2">
      <c r="A42" s="7" t="s">
        <v>20</v>
      </c>
      <c r="B42" s="14">
        <v>0</v>
      </c>
      <c r="C42" s="14">
        <v>0</v>
      </c>
      <c r="D42" s="18">
        <v>6000</v>
      </c>
    </row>
    <row r="43" spans="1:4" ht="11.25" customHeight="1" x14ac:dyDescent="0.2">
      <c r="A43" s="7" t="s">
        <v>21</v>
      </c>
      <c r="B43" s="14">
        <v>0</v>
      </c>
      <c r="C43" s="14">
        <v>149826.34</v>
      </c>
      <c r="D43" s="18">
        <v>5000</v>
      </c>
    </row>
    <row r="44" spans="1:4" ht="11.25" customHeight="1" x14ac:dyDescent="0.2">
      <c r="A44" s="7" t="s">
        <v>23</v>
      </c>
      <c r="B44" s="14">
        <v>0</v>
      </c>
      <c r="C44" s="14">
        <v>0</v>
      </c>
      <c r="D44" s="18">
        <v>7000</v>
      </c>
    </row>
    <row r="45" spans="1:4" ht="11.25" customHeight="1" x14ac:dyDescent="0.2">
      <c r="A45" s="4" t="s">
        <v>44</v>
      </c>
      <c r="B45" s="13">
        <f>B36-B41</f>
        <v>0</v>
      </c>
      <c r="C45" s="13">
        <f>C36-C41</f>
        <v>-149826.34</v>
      </c>
      <c r="D45" s="18" t="s">
        <v>37</v>
      </c>
    </row>
    <row r="46" spans="1:4" ht="11.25" customHeight="1" x14ac:dyDescent="0.2">
      <c r="A46" s="9"/>
      <c r="B46" s="15"/>
      <c r="C46" s="15"/>
      <c r="D46" s="18" t="s">
        <v>37</v>
      </c>
    </row>
    <row r="47" spans="1:4" ht="11.25" customHeight="1" x14ac:dyDescent="0.2">
      <c r="A47" s="4" t="s">
        <v>53</v>
      </c>
      <c r="B47" s="15"/>
      <c r="C47" s="15"/>
      <c r="D47" s="18" t="s">
        <v>37</v>
      </c>
    </row>
    <row r="48" spans="1:4" ht="11.25" customHeight="1" x14ac:dyDescent="0.2">
      <c r="A48" s="6" t="s">
        <v>1</v>
      </c>
      <c r="B48" s="13">
        <f>SUM(B49+B52)</f>
        <v>0</v>
      </c>
      <c r="C48" s="13">
        <f>SUM(C49+C52)</f>
        <v>0</v>
      </c>
      <c r="D48" s="18" t="s">
        <v>37</v>
      </c>
    </row>
    <row r="49" spans="1:4" ht="11.25" customHeight="1" x14ac:dyDescent="0.2">
      <c r="A49" s="7" t="s">
        <v>24</v>
      </c>
      <c r="B49" s="14">
        <f>B50+B51</f>
        <v>0</v>
      </c>
      <c r="C49" s="14">
        <f>C50+C51</f>
        <v>0</v>
      </c>
      <c r="D49" s="18" t="s">
        <v>37</v>
      </c>
    </row>
    <row r="50" spans="1:4" ht="11.25" customHeight="1" x14ac:dyDescent="0.2">
      <c r="A50" s="7" t="s">
        <v>25</v>
      </c>
      <c r="B50" s="14">
        <v>0</v>
      </c>
      <c r="C50" s="14">
        <v>0</v>
      </c>
      <c r="D50" s="21" t="s">
        <v>47</v>
      </c>
    </row>
    <row r="51" spans="1:4" ht="11.25" customHeight="1" x14ac:dyDescent="0.2">
      <c r="A51" s="7" t="s">
        <v>26</v>
      </c>
      <c r="B51" s="14">
        <v>0</v>
      </c>
      <c r="C51" s="14">
        <v>0</v>
      </c>
      <c r="D51" s="21" t="s">
        <v>48</v>
      </c>
    </row>
    <row r="52" spans="1:4" ht="11.25" customHeight="1" x14ac:dyDescent="0.2">
      <c r="A52" s="7" t="s">
        <v>27</v>
      </c>
      <c r="B52" s="14">
        <v>0</v>
      </c>
      <c r="C52" s="14">
        <v>0</v>
      </c>
      <c r="D52" s="21"/>
    </row>
    <row r="53" spans="1:4" ht="11.25" customHeight="1" x14ac:dyDescent="0.2">
      <c r="A53" s="8"/>
      <c r="B53" s="15"/>
      <c r="C53" s="15"/>
      <c r="D53" s="18" t="s">
        <v>37</v>
      </c>
    </row>
    <row r="54" spans="1:4" ht="11.25" customHeight="1" x14ac:dyDescent="0.2">
      <c r="A54" s="6" t="s">
        <v>6</v>
      </c>
      <c r="B54" s="13">
        <f>SUM(B55+B58)</f>
        <v>1499920.08</v>
      </c>
      <c r="C54" s="13">
        <f>SUM(C55+C58)</f>
        <v>526558.5</v>
      </c>
      <c r="D54" s="18" t="s">
        <v>37</v>
      </c>
    </row>
    <row r="55" spans="1:4" ht="11.25" customHeight="1" x14ac:dyDescent="0.2">
      <c r="A55" s="7" t="s">
        <v>28</v>
      </c>
      <c r="B55" s="14">
        <f>SUM(B56+B57)</f>
        <v>0</v>
      </c>
      <c r="C55" s="14">
        <f>SUM(C56+C57)</f>
        <v>0</v>
      </c>
      <c r="D55" s="18" t="s">
        <v>37</v>
      </c>
    </row>
    <row r="56" spans="1:4" ht="11.25" customHeight="1" x14ac:dyDescent="0.2">
      <c r="A56" s="7" t="s">
        <v>25</v>
      </c>
      <c r="B56" s="14">
        <v>0</v>
      </c>
      <c r="C56" s="14">
        <v>0</v>
      </c>
      <c r="D56" s="18" t="s">
        <v>49</v>
      </c>
    </row>
    <row r="57" spans="1:4" ht="11.25" customHeight="1" x14ac:dyDescent="0.2">
      <c r="A57" s="7" t="s">
        <v>26</v>
      </c>
      <c r="B57" s="14">
        <v>0</v>
      </c>
      <c r="C57" s="14">
        <v>0</v>
      </c>
      <c r="D57" s="18" t="s">
        <v>50</v>
      </c>
    </row>
    <row r="58" spans="1:4" ht="11.25" customHeight="1" x14ac:dyDescent="0.2">
      <c r="A58" s="7" t="s">
        <v>29</v>
      </c>
      <c r="B58" s="14">
        <v>1499920.08</v>
      </c>
      <c r="C58" s="14">
        <v>526558.5</v>
      </c>
      <c r="D58" s="18" t="s">
        <v>37</v>
      </c>
    </row>
    <row r="59" spans="1:4" ht="11.25" customHeight="1" x14ac:dyDescent="0.2">
      <c r="A59" s="4" t="s">
        <v>45</v>
      </c>
      <c r="B59" s="13">
        <f>B48-B54</f>
        <v>-1499920.08</v>
      </c>
      <c r="C59" s="13">
        <f>C48-C54</f>
        <v>-526558.5</v>
      </c>
      <c r="D59" s="18" t="s">
        <v>37</v>
      </c>
    </row>
    <row r="60" spans="1:4" ht="11.25" customHeight="1" x14ac:dyDescent="0.2">
      <c r="A60" s="9"/>
      <c r="B60" s="15"/>
      <c r="C60" s="15"/>
      <c r="D60" s="18" t="s">
        <v>37</v>
      </c>
    </row>
    <row r="61" spans="1:4" ht="11.25" customHeight="1" x14ac:dyDescent="0.2">
      <c r="A61" s="4" t="s">
        <v>30</v>
      </c>
      <c r="B61" s="13">
        <f>B59+B45+B33</f>
        <v>-199382.06000000052</v>
      </c>
      <c r="C61" s="13">
        <f>C59+C45+C33</f>
        <v>654642.05999999854</v>
      </c>
      <c r="D61" s="18" t="s">
        <v>37</v>
      </c>
    </row>
    <row r="62" spans="1:4" ht="11.25" customHeight="1" x14ac:dyDescent="0.2">
      <c r="A62" s="9"/>
      <c r="B62" s="15"/>
      <c r="C62" s="15"/>
      <c r="D62" s="18" t="s">
        <v>37</v>
      </c>
    </row>
    <row r="63" spans="1:4" ht="11.25" customHeight="1" x14ac:dyDescent="0.2">
      <c r="A63" s="4" t="s">
        <v>31</v>
      </c>
      <c r="B63" s="13">
        <v>2898144.13</v>
      </c>
      <c r="C63" s="13">
        <v>2243502.0699999998</v>
      </c>
      <c r="D63" s="18" t="s">
        <v>37</v>
      </c>
    </row>
    <row r="64" spans="1:4" ht="11.25" customHeight="1" x14ac:dyDescent="0.2">
      <c r="A64" s="9"/>
      <c r="B64" s="15"/>
      <c r="C64" s="15"/>
      <c r="D64" s="18" t="s">
        <v>37</v>
      </c>
    </row>
    <row r="65" spans="1:4" ht="11.25" customHeight="1" x14ac:dyDescent="0.2">
      <c r="A65" s="4" t="s">
        <v>32</v>
      </c>
      <c r="B65" s="13">
        <v>2698762.07</v>
      </c>
      <c r="C65" s="13">
        <v>2898144.13</v>
      </c>
      <c r="D65" s="18" t="s">
        <v>37</v>
      </c>
    </row>
    <row r="66" spans="1:4" ht="11.25" customHeight="1" x14ac:dyDescent="0.2">
      <c r="A66" s="10"/>
      <c r="B66" s="11"/>
      <c r="C66" s="12"/>
    </row>
    <row r="68" spans="1:4" ht="27.75" customHeight="1" x14ac:dyDescent="0.2">
      <c r="A68" s="25" t="s">
        <v>46</v>
      </c>
      <c r="B68" s="26"/>
      <c r="C68" s="26"/>
    </row>
    <row r="72" spans="1:4" x14ac:dyDescent="0.2">
      <c r="A72" s="32" t="s">
        <v>55</v>
      </c>
      <c r="B72" s="29" t="s">
        <v>56</v>
      </c>
      <c r="C72" s="29"/>
    </row>
    <row r="73" spans="1:4" x14ac:dyDescent="0.2">
      <c r="A73" s="31" t="s">
        <v>57</v>
      </c>
      <c r="B73" s="28" t="s">
        <v>58</v>
      </c>
      <c r="C73" s="28"/>
    </row>
    <row r="74" spans="1:4" x14ac:dyDescent="0.2">
      <c r="A74" s="30" t="s">
        <v>59</v>
      </c>
      <c r="B74" s="27" t="s">
        <v>60</v>
      </c>
      <c r="C74" s="27"/>
    </row>
  </sheetData>
  <sheetProtection formatCells="0" formatColumns="0" formatRows="0" autoFilter="0"/>
  <mergeCells count="5">
    <mergeCell ref="A1:C1"/>
    <mergeCell ref="A68:C68"/>
    <mergeCell ref="B72:C72"/>
    <mergeCell ref="B73:C73"/>
    <mergeCell ref="B74:C74"/>
  </mergeCells>
  <pageMargins left="0.70866141732283472" right="0.70866141732283472" top="0.55118110236220474" bottom="0.74803149606299213" header="0.31496062992125984" footer="0.31496062992125984"/>
  <pageSetup scale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9B9A7915CB234BAAFEDBFAD47204F2" ma:contentTypeVersion="4" ma:contentTypeDescription="Crear nuevo documento." ma:contentTypeScope="" ma:versionID="0e2d707da0c829c052aa86f5accfcc36">
  <xsd:schema xmlns:xsd="http://www.w3.org/2001/XMLSchema" xmlns:xs="http://www.w3.org/2001/XMLSchema" xmlns:p="http://schemas.microsoft.com/office/2006/metadata/properties" xmlns:ns2="45be96a9-161b-45e5-8955-82d7971c9a35" xmlns:ns3="212f5b6f-540c-444d-8783-9749c880513e" targetNamespace="http://schemas.microsoft.com/office/2006/metadata/properties" ma:root="true" ma:fieldsID="ea57ea2b6b6657344b15e0ce8ecc0063" ns2:_="" ns3:_="">
    <xsd:import namespace="45be96a9-161b-45e5-8955-82d7971c9a35"/>
    <xsd:import namespace="212f5b6f-540c-444d-8783-9749c880513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be96a9-161b-45e5-8955-82d7971c9a3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f5b6f-540c-444d-8783-9749c88051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930C33-80E2-4247-A9C2-5B2D784CFF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be96a9-161b-45e5-8955-82d7971c9a35"/>
    <ds:schemaRef ds:uri="212f5b6f-540c-444d-8783-9749c88051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FFF401-1906-4DF6-A8E1-496B651BA19A}">
  <ds:schemaRefs>
    <ds:schemaRef ds:uri="45be96a9-161b-45e5-8955-82d7971c9a35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terms/"/>
    <ds:schemaRef ds:uri="212f5b6f-540c-444d-8783-9749c880513e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A0074C5-D476-483D-BDEC-67D0A56134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EFE</vt:lpstr>
    </vt:vector>
  </TitlesOfParts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Museo  del Quijote</cp:lastModifiedBy>
  <cp:revision/>
  <cp:lastPrinted>2026-07-17T19:21:14Z</cp:lastPrinted>
  <dcterms:created xsi:type="dcterms:W3CDTF">2012-12-11T20:31:36Z</dcterms:created>
  <dcterms:modified xsi:type="dcterms:W3CDTF">2026-07-17T19:21:17Z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0x010100119B9A7915CB234BAAFEDBFAD47204F2</vt:lpwstr>
  </property>
</Properties>
</file>