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FC18932D-6829-401A-9C55-B9BC8A693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<sst xmlns="http://schemas.openxmlformats.org/spreadsheetml/2006/main" count="56" uniqueCount="56">
  <si>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</si>
  <si>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</si>
  <si>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</si>
  <si>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</si>
  <si>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</si>
  <si>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</si>
  <si>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</si>
  <si>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</si>
  <si>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</si>
  <si>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</si>
  <si>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</si>
  <si>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</si>
  <si>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</si>
  <si>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</si>
  <si>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</si>
  <si>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</si>
  <si>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</si>
  <si>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</si>
  <si>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</si>
  <si>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</si>
  <si>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</si>
  <si>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</si>
  <si>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</si>
  <si>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</si>
  <si>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</si>
  <si>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</si>
  <si>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</si>
  <si>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</si>
  <si>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</si>
  <si>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</si>
  <si>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</si>
  <si>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</si>
  <si>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</si>
  <si>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</si>
  <si>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</si>
  <si>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</si>
  <si>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</si>
  <si>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</si>
  <si>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</si>
  <si>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</si>
  <si>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</si>
  <si>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</si>
  <si>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</si>
  <si>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</si>
  <si>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</si>
  <si>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</si>
  <si>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</si>
  <si>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</si>
  <si>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</si>
  <si>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</si>
  <si>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</si>
  <si>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</si>
  <si>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</si>
  <si>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</si>
  <si>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</si>
  <si>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MUSEO ICONOGRAFICO DEL QUIJOTE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</si>
</sst>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9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319672.90999999997</v>
      </c>
      <c r="C4" s="14">
        <f>SUM(C5:C11)</f>
        <v>2541910.16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319672.90999999997</v>
      </c>
      <c r="C11" s="15">
        <v>2541910.16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4520923.75</v>
      </c>
      <c r="C13" s="14">
        <f>SUM(C14:C15)</f>
        <v>19822477.100000001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4520923.75</v>
      </c>
      <c r="C15" s="15">
        <v>19822477.100000001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4.7699999999999996</v>
      </c>
      <c r="C17" s="14">
        <f>SUM(C18:C22)</f>
        <v>200025.06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4.7699999999999996</v>
      </c>
      <c r="C22" s="15">
        <v>200025.06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4840601.43</v>
      </c>
      <c r="C24" s="16">
        <f>SUM(C4+C13+C17)</f>
        <v>22564412.32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3181694.4</v>
      </c>
      <c r="C27" s="14">
        <f>SUM(C28:C30)</f>
        <v>19999307.189999998</v>
      </c>
      <c r="D27" s="2"/>
    </row>
    <row r="28" spans="1:5" ht="11.25" customHeight="1" x14ac:dyDescent="0.2">
      <c r="A28" s="8" t="s">
        <v>36</v>
      </c>
      <c r="B28" s="15">
        <v>2272502.4</v>
      </c>
      <c r="C28" s="15">
        <v>10248411.76</v>
      </c>
      <c r="D28" s="4">
        <v>5110</v>
      </c>
    </row>
    <row r="29" spans="1:5" ht="11.25" customHeight="1" x14ac:dyDescent="0.2">
      <c r="A29" s="8" t="s">
        <v>16</v>
      </c>
      <c r="B29" s="15">
        <v>104653.4</v>
      </c>
      <c r="C29" s="15">
        <v>415869.03</v>
      </c>
      <c r="D29" s="4">
        <v>5120</v>
      </c>
    </row>
    <row r="30" spans="1:5" ht="11.25" customHeight="1" x14ac:dyDescent="0.2">
      <c r="A30" s="8" t="s">
        <v>17</v>
      </c>
      <c r="B30" s="15">
        <v>804538.6</v>
      </c>
      <c r="C30" s="15">
        <v>9335026.4000000004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381513.2</v>
      </c>
      <c r="C32" s="14">
        <f>SUM(C33:C41)</f>
        <v>698343.01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157000</v>
      </c>
      <c r="D36" s="4">
        <v>5240</v>
      </c>
    </row>
    <row r="37" spans="1:4" ht="11.25" customHeight="1" x14ac:dyDescent="0.2">
      <c r="A37" s="8" t="s">
        <v>22</v>
      </c>
      <c r="B37" s="15">
        <v>381513.2</v>
      </c>
      <c r="C37" s="15">
        <v>541343.01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44414.92</v>
      </c>
      <c r="C55" s="14">
        <f>SUM(C56:C59)</f>
        <v>418874.99</v>
      </c>
      <c r="D55" s="2"/>
    </row>
    <row r="56" spans="1:5" ht="11.25" customHeight="1" x14ac:dyDescent="0.2">
      <c r="A56" s="8" t="s">
        <v>31</v>
      </c>
      <c r="B56" s="15">
        <v>26730.11</v>
      </c>
      <c r="C56" s="15">
        <v>89016.27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18815.64</v>
      </c>
      <c r="C58" s="15">
        <v>329851.78999999998</v>
      </c>
      <c r="D58" s="4">
        <v>5530</v>
      </c>
    </row>
    <row r="59" spans="1:5" ht="11.25" customHeight="1" x14ac:dyDescent="0.2">
      <c r="A59" s="8" t="s">
        <v>33</v>
      </c>
      <c r="B59" s="15">
        <v>-1130.83</v>
      </c>
      <c r="C59" s="15">
        <v>6.93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3607622.52</v>
      </c>
      <c r="C64" s="16">
        <f>C61+C55+C48+C43+C32+C27</f>
        <v>21116525.189999998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1232978.9099999997</v>
      </c>
      <c r="C66" s="14">
        <f>C24-C64</f>
        <v>1447887.1300000027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2019-05-15T20:49:00Z</cp:lastPrinted>
  <dcterms:created xsi:type="dcterms:W3CDTF">2012-12-11T20:29:16Z</dcterms:created>
  <dcterms:modified xsi:type="dcterms:W3CDTF">2026-05-25T19:13:04Z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