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6" i="4"/>
  <c r="G40" i="4"/>
  <c r="G38" i="4" l="1"/>
  <c r="D38" i="4"/>
  <c r="G37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D31" i="4" s="1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D40" i="4" l="1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<sst xmlns="http://schemas.openxmlformats.org/spreadsheetml/2006/main" count="62" uniqueCount="39">
  <si>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</si>
  <si>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</si>
  <si>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</si>
  <si>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</si>
  <si>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</si>
  <si>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</si>
  <si>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</si>
  <si>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</si>
  <si>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</si>
  <si>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</si>
  <si>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</si>
  <si>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</si>
  <si>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</si>
  <si>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</si>
  <si>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</si>
  <si>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</si>
  <si>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</si>
  <si>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</si>
  <si>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</si>
  <si>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</si>
  <si>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</si>
  <si>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</si>
  <si>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</si>
  <si>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</si>
  <si>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</si>
  <si>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</si>
  <si>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</si>
  <si>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</si>
  <si>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</si>
  <si>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</si>
  <si>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</si>
  <si>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</si>
  <si>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</si>
  <si>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</si>
  <si>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</si>
  <si>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</si>
  <si>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</si>
  <si>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</si>
  <si>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MUSEO ICONOGRAFICO DEL QUIJOTE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</si>
</sst>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Border="1" applyAlignment="1" applyProtection="1">
      <alignment vertical="top"/>
      <protection locked="0"/>
    </xf>
    <xf numFmtId="4" fontId="8" fillId="0" borderId="5" xfId="18" applyNumberFormat="1" applyFont="1" applyBorder="1" applyAlignment="1" applyProtection="1">
      <alignment vertical="top"/>
      <protection locked="0"/>
    </xf>
    <xf numFmtId="4" fontId="8" fillId="0" borderId="8" xfId="18" applyNumberFormat="1" applyFont="1" applyBorder="1" applyAlignment="1" applyProtection="1">
      <alignment vertical="top"/>
      <protection locked="0"/>
    </xf>
    <xf numFmtId="4" fontId="9" fillId="0" borderId="8" xfId="18" applyNumberFormat="1" applyFont="1" applyBorder="1" applyAlignment="1" applyProtection="1">
      <alignment vertical="top"/>
      <protection locked="0"/>
    </xf>
    <xf numFmtId="4" fontId="8" fillId="0" borderId="10" xfId="18" applyNumberFormat="1" applyFont="1" applyBorder="1" applyAlignment="1" applyProtection="1">
      <alignment vertical="top"/>
      <protection locked="0"/>
    </xf>
    <xf numFmtId="4" fontId="9" fillId="0" borderId="10" xfId="18" applyNumberFormat="1" applyFont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H41" sqref="H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24"/>
      <c r="B2" s="46" t="s">
        <v>0</v>
      </c>
      <c r="C2" s="47"/>
      <c r="D2" s="47"/>
      <c r="E2" s="47"/>
      <c r="F2" s="48"/>
      <c r="G2" s="44" t="s">
        <v>1</v>
      </c>
    </row>
    <row r="3" spans="1:7" s="1" customFormat="1" ht="24.95" customHeight="1" x14ac:dyDescent="0.2">
      <c r="A3" s="25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5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0</v>
      </c>
      <c r="C9" s="33">
        <v>0</v>
      </c>
      <c r="D9" s="33">
        <f t="shared" si="0"/>
        <v>0</v>
      </c>
      <c r="E9" s="33">
        <v>0</v>
      </c>
      <c r="F9" s="33">
        <v>0</v>
      </c>
      <c r="G9" s="33">
        <f t="shared" si="1"/>
        <v>0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3103500</v>
      </c>
      <c r="C11" s="33">
        <v>476165.58</v>
      </c>
      <c r="D11" s="33">
        <f t="shared" si="0"/>
        <v>3579665.58</v>
      </c>
      <c r="E11" s="33">
        <v>3145542.44</v>
      </c>
      <c r="F11" s="33">
        <v>3054286.44</v>
      </c>
      <c r="G11" s="33">
        <f t="shared" si="1"/>
        <v>-49213.560000000056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15236175.109999999</v>
      </c>
      <c r="C13" s="33">
        <v>1375166.36</v>
      </c>
      <c r="D13" s="33">
        <f t="shared" si="0"/>
        <v>16611341.469999999</v>
      </c>
      <c r="E13" s="33">
        <v>16611341.470000001</v>
      </c>
      <c r="F13" s="33">
        <v>16611341.470000001</v>
      </c>
      <c r="G13" s="33">
        <f t="shared" si="1"/>
        <v>1375166.3600000013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18339675.109999999</v>
      </c>
      <c r="C16" s="35">
        <f t="shared" ref="C16:F16" si="2">SUM(C5:C14)</f>
        <v>1851331.9400000002</v>
      </c>
      <c r="D16" s="35">
        <f t="shared" si="2"/>
        <v>20191007.049999997</v>
      </c>
      <c r="E16" s="35">
        <f t="shared" si="2"/>
        <v>19756883.91</v>
      </c>
      <c r="F16" s="36">
        <f t="shared" si="2"/>
        <v>19665627.91</v>
      </c>
      <c r="G16" s="37">
        <f xml:space="preserve"> SUM(G5:G14)</f>
        <v>1325952.8000000012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7">
        <f>SUM(G5:G14)</f>
        <v>1325952.8000000012</v>
      </c>
    </row>
    <row r="18" spans="1:7" ht="10.5" customHeight="1" x14ac:dyDescent="0.2">
      <c r="A18" s="22"/>
      <c r="B18" s="46" t="s">
        <v>0</v>
      </c>
      <c r="C18" s="47"/>
      <c r="D18" s="47"/>
      <c r="E18" s="47"/>
      <c r="F18" s="48"/>
      <c r="G18" s="44" t="s">
        <v>1</v>
      </c>
    </row>
    <row r="19" spans="1:7" ht="22.5" x14ac:dyDescent="0.2">
      <c r="A19" s="29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5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">
      <c r="A22" s="30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0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0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0" t="s">
        <v>17</v>
      </c>
      <c r="B25" s="39">
        <v>0</v>
      </c>
      <c r="C25" s="39">
        <v>0</v>
      </c>
      <c r="D25" s="39">
        <f t="shared" si="4"/>
        <v>0</v>
      </c>
      <c r="E25" s="39">
        <v>0</v>
      </c>
      <c r="F25" s="39">
        <v>0</v>
      </c>
      <c r="G25" s="39">
        <f t="shared" si="5"/>
        <v>0</v>
      </c>
    </row>
    <row r="26" spans="1:7" x14ac:dyDescent="0.2">
      <c r="A26" s="30" t="s">
        <v>28</v>
      </c>
      <c r="B26" s="39">
        <v>0</v>
      </c>
      <c r="C26" s="39">
        <v>0</v>
      </c>
      <c r="D26" s="39">
        <f t="shared" si="4"/>
        <v>0</v>
      </c>
      <c r="E26" s="39">
        <v>0</v>
      </c>
      <c r="F26" s="39">
        <v>0</v>
      </c>
      <c r="G26" s="39">
        <f t="shared" si="5"/>
        <v>0</v>
      </c>
    </row>
    <row r="27" spans="1:7" x14ac:dyDescent="0.2">
      <c r="A27" s="30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0" t="s">
        <v>30</v>
      </c>
      <c r="B28" s="39">
        <v>0</v>
      </c>
      <c r="C28" s="39">
        <v>0</v>
      </c>
      <c r="D28" s="39">
        <f t="shared" si="4"/>
        <v>0</v>
      </c>
      <c r="E28" s="39">
        <v>0</v>
      </c>
      <c r="F28" s="39">
        <v>0</v>
      </c>
      <c r="G28" s="39">
        <f t="shared" si="5"/>
        <v>0</v>
      </c>
    </row>
    <row r="29" spans="1:7" ht="22.5" x14ac:dyDescent="0.2">
      <c r="A29" s="30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0"/>
      <c r="B30" s="39"/>
      <c r="C30" s="39"/>
      <c r="D30" s="39"/>
      <c r="E30" s="39"/>
      <c r="F30" s="39"/>
      <c r="G30" s="39"/>
    </row>
    <row r="31" spans="1:7" ht="33.75" x14ac:dyDescent="0.2">
      <c r="A31" s="31" t="s">
        <v>31</v>
      </c>
      <c r="B31" s="40">
        <f t="shared" ref="B31:G31" si="6">SUM(B32:B35)</f>
        <v>18339675.109999999</v>
      </c>
      <c r="C31" s="40">
        <f t="shared" si="6"/>
        <v>1851331.9400000002</v>
      </c>
      <c r="D31" s="40">
        <f t="shared" si="6"/>
        <v>20191007.049999997</v>
      </c>
      <c r="E31" s="40">
        <f t="shared" si="6"/>
        <v>19756883.91</v>
      </c>
      <c r="F31" s="40">
        <f t="shared" si="6"/>
        <v>19665627.91</v>
      </c>
      <c r="G31" s="40">
        <f t="shared" si="6"/>
        <v>1325952.8000000012</v>
      </c>
    </row>
    <row r="32" spans="1:7" x14ac:dyDescent="0.2">
      <c r="A32" s="30" t="s">
        <v>15</v>
      </c>
      <c r="B32" s="39">
        <v>0</v>
      </c>
      <c r="C32" s="39">
        <v>0</v>
      </c>
      <c r="D32" s="39">
        <f>B32+C32</f>
        <v>0</v>
      </c>
      <c r="E32" s="39">
        <v>0</v>
      </c>
      <c r="F32" s="39">
        <v>0</v>
      </c>
      <c r="G32" s="39">
        <f>F32-B32</f>
        <v>0</v>
      </c>
    </row>
    <row r="33" spans="1:7" x14ac:dyDescent="0.2">
      <c r="A33" s="30" t="s">
        <v>32</v>
      </c>
      <c r="B33" s="39">
        <v>0</v>
      </c>
      <c r="C33" s="39">
        <v>0</v>
      </c>
      <c r="D33" s="39">
        <f>B33+C33</f>
        <v>0</v>
      </c>
      <c r="E33" s="39">
        <v>0</v>
      </c>
      <c r="F33" s="39">
        <v>0</v>
      </c>
      <c r="G33" s="39">
        <f t="shared" ref="G33:G35" si="7">F33-B33</f>
        <v>0</v>
      </c>
    </row>
    <row r="34" spans="1:7" ht="22.5" x14ac:dyDescent="0.2">
      <c r="A34" s="30" t="s">
        <v>33</v>
      </c>
      <c r="B34" s="39">
        <v>3103500</v>
      </c>
      <c r="C34" s="39">
        <v>476165.58</v>
      </c>
      <c r="D34" s="39">
        <f>B34+C34</f>
        <v>3579665.58</v>
      </c>
      <c r="E34" s="39">
        <v>3145542.44</v>
      </c>
      <c r="F34" s="39">
        <v>3054286.44</v>
      </c>
      <c r="G34" s="39">
        <f t="shared" si="7"/>
        <v>-49213.560000000056</v>
      </c>
    </row>
    <row r="35" spans="1:7" ht="22.5" x14ac:dyDescent="0.2">
      <c r="A35" s="30" t="s">
        <v>22</v>
      </c>
      <c r="B35" s="39">
        <v>15236175.109999999</v>
      </c>
      <c r="C35" s="39">
        <v>1375166.36</v>
      </c>
      <c r="D35" s="39">
        <f>B35+C35</f>
        <v>16611341.469999999</v>
      </c>
      <c r="E35" s="39">
        <v>16611341.470000001</v>
      </c>
      <c r="F35" s="39">
        <v>16611341.470000001</v>
      </c>
      <c r="G35" s="39">
        <f t="shared" si="7"/>
        <v>1375166.3600000013</v>
      </c>
    </row>
    <row r="36" spans="1:7" x14ac:dyDescent="0.2">
      <c r="A36" s="10"/>
      <c r="B36" s="39"/>
      <c r="C36" s="39"/>
      <c r="D36" s="39"/>
      <c r="E36" s="39"/>
      <c r="F36" s="39"/>
      <c r="G36" s="39"/>
    </row>
    <row r="37" spans="1:7" x14ac:dyDescent="0.2">
      <c r="A37" s="21" t="s">
        <v>34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0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0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35">
        <f>SUM(B37+B31+B21)</f>
        <v>18339675.109999999</v>
      </c>
      <c r="C40" s="35">
        <f t="shared" ref="C40:G40" si="9">SUM(C37+C31+C21)</f>
        <v>1851331.9400000002</v>
      </c>
      <c r="D40" s="35">
        <f t="shared" si="9"/>
        <v>20191007.049999997</v>
      </c>
      <c r="E40" s="35">
        <f t="shared" si="9"/>
        <v>19756883.91</v>
      </c>
      <c r="F40" s="35">
        <f t="shared" si="9"/>
        <v>19665627.91</v>
      </c>
      <c r="G40" s="37">
        <f t="shared" si="9"/>
        <v>1325952.8000000012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7">
        <v>1325952.8000000012</v>
      </c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x14ac:dyDescent="0.2">
      <c r="A45" s="19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cp:lastPrinted>2024-02-15T22:12:37Z</cp:lastPrinted>
  <dcterms:created xsi:type="dcterms:W3CDTF">2012-12-11T20:48:19Z</dcterms:created>
  <dcterms:modified xsi:type="dcterms:W3CDTF">2024-02-15T22:12:46Z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_MarkAsFinal">
    <vt:bool>true</vt:bool>
  </property>
</Properties>
</file>