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\Desktop\2020\Estados financieros\4to trimestre\Carga por internet\01_información contable\"/>
    </mc:Choice>
  </mc:AlternateContent>
  <xr:revisionPtr revIDLastSave="0" documentId="13_ncr:1_{C62FA311-B94E-4A9C-9A3A-005358B7913B}" xr6:coauthVersionLast="46" xr6:coauthVersionMax="46" xr10:uidLastSave="{00000000-0000-0000-0000-000000000000}"/>
  <bookViews>
    <workbookView xWindow="-120" yWindow="-120" windowWidth="24240" windowHeight="13140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</workbook>
</file>

<file path=xl/calcChain.xml><?xml version="1.0" encoding="utf-8"?>
<calcChain xmlns="http://schemas.openxmlformats.org/spreadsheetml/2006/main"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219" i="60"/>
  <c r="C171" i="60"/>
  <c r="C128" i="60"/>
  <c r="C100" i="60"/>
  <c r="F49" i="65"/>
  <c r="F48" i="65"/>
  <c r="F47" i="65"/>
  <c r="F46" i="65"/>
  <c r="F45" i="65"/>
  <c r="F44" i="65"/>
  <c r="F43" i="65"/>
  <c r="F42" i="65"/>
  <c r="F41" i="65"/>
  <c r="F40" i="65"/>
  <c r="F39" i="65"/>
  <c r="F38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<sst xmlns="http://schemas.openxmlformats.org/spreadsheetml/2006/main" count="894" uniqueCount="630">
  <si>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</si>
  <si>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</si>
  <si>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</si>
  <si>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</si>
  <si>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</si>
  <si>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</si>
  <si>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</si>
  <si>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</si>
  <si>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</si>
  <si>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</si>
  <si>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</si>
  <si>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</si>
  <si>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</si>
  <si>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</si>
  <si>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</si>
  <si>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</si>
  <si>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</si>
  <si>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</si>
  <si>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</si>
  <si>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</si>
  <si>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</si>
  <si>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</si>
  <si>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</si>
  <si>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</si>
  <si>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</si>
  <si>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</si>
  <si>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</si>
  <si>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</si>
  <si>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</si>
  <si>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</si>
  <si>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</si>
  <si>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</si>
  <si>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</si>
  <si>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</si>
  <si>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</si>
  <si>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</si>
  <si>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</si>
  <si>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</si>
  <si>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</si>
  <si>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</si>
  <si>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</si>
  <si>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</si>
  <si>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</si>
  <si>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</si>
  <si>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</si>
  <si>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</si>
  <si>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</si>
  <si>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</si>
  <si>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</si>
  <si>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</si>
  <si>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</si>
  <si>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</si>
  <si>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</si>
  <si>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</si>
  <si>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</si>
  <si>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</si>
  <si>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</si>
  <si>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</si>
  <si>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</si>
  <si>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</si>
  <si>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</si>
  <si>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</si>
  <si>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</si>
  <si>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</si>
  <si>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</si>
  <si>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</si>
  <si>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</si>
  <si>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</si>
  <si>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</si>
  <si>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</si>
  <si>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</si>
  <si>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</si>
  <si>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</si>
  <si>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</si>
  <si>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</si>
  <si>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</si>
  <si>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</si>
  <si>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</si>
  <si>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</si>
  <si>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</si>
  <si>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</si>
  <si>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</si>
  <si>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</si>
  <si>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</si>
  <si>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</si>
  <si>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</si>
  <si>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</si>
  <si>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</si>
  <si>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</si>
  <si>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</si>
  <si>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</si>
  <si>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</si>
  <si>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</si>
  <si>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</si>
  <si>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</si>
  <si>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</si>
  <si>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</si>
  <si>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</si>
  <si>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</si>
  <si>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</si>
  <si>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</si>
  <si>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</si>
  <si>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</si>
  <si>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</si>
  <si>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</si>
  <si>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</si>
  <si>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</si>
  <si>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</si>
  <si>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</si>
  <si>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</si>
  <si>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</si>
  <si>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</si>
  <si>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</si>
  <si>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</si>
  <si>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</si>
  <si>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</si>
  <si>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</si>
  <si>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</si>
  <si>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</si>
  <si>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</si>
  <si>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</si>
  <si>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</si>
  <si>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</si>
  <si>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</si>
  <si>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</si>
  <si>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</si>
  <si>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</si>
  <si>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</si>
  <si>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</si>
  <si>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</si>
  <si>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</si>
  <si>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</si>
  <si>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</si>
  <si>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</si>
  <si>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</si>
  <si>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</si>
  <si>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</si>
  <si>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</si>
  <si>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</si>
  <si>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</si>
  <si>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</si>
  <si>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</si>
  <si>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</si>
  <si>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</si>
  <si>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</si>
  <si>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</si>
  <si>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</si>
  <si>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</si>
  <si>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</si>
  <si>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</si>
  <si>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</si>
  <si>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</si>
  <si>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</si>
  <si>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</si>
  <si>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</si>
  <si>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</si>
  <si>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</si>
  <si>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</si>
  <si>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</si>
  <si>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</si>
  <si>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</si>
  <si>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</si>
  <si>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</si>
  <si>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</si>
  <si>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</si>
  <si>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</si>
  <si>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</si>
  <si>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</si>
  <si>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</si>
  <si>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</si>
  <si>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</si>
  <si>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</si>
  <si>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</si>
  <si>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</si>
  <si>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</si>
  <si>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</si>
  <si>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</si>
  <si>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</si>
  <si>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</si>
  <si>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</si>
  <si>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</si>
  <si>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</si>
  <si>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</si>
  <si>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</si>
  <si>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</si>
  <si>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</si>
  <si>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</si>
  <si>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</si>
  <si>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</si>
  <si>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</si>
  <si>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</si>
  <si>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</si>
  <si>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</si>
  <si>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</si>
  <si>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</si>
  <si>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</si>
  <si>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</si>
  <si>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</si>
  <si>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</si>
  <si>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</si>
  <si>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</si>
  <si>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</si>
  <si>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</si>
  <si>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</si>
  <si>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</si>
  <si>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</si>
  <si>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</si>
  <si>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</si>
  <si>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</si>
  <si>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</si>
  <si>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</si>
  <si>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</si>
  <si>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</si>
  <si>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</si>
  <si>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</si>
  <si>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</si>
  <si>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</si>
  <si>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</si>
  <si>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</si>
  <si>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</si>
  <si>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</si>
  <si>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</si>
  <si>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</si>
  <si>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</si>
  <si>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</si>
  <si>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</si>
  <si>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</si>
  <si>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</si>
  <si>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</si>
  <si>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</si>
  <si>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</si>
  <si>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</si>
  <si>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</si>
  <si>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</si>
  <si>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</si>
  <si>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</si>
  <si>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</si>
  <si>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</si>
  <si>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</si>
  <si>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</si>
  <si>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</si>
  <si>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</si>
  <si>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</si>
  <si>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</si>
  <si>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</si>
  <si>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</si>
  <si>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</si>
  <si>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</si>
  <si>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</si>
  <si>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</si>
  <si>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</si>
  <si>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</si>
  <si>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</si>
  <si>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</si>
  <si>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</si>
  <si>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</si>
  <si>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</si>
  <si>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</si>
  <si>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</si>
  <si>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</si>
  <si>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</si>
  <si>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</si>
  <si>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</si>
  <si>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</si>
  <si>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</si>
  <si>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</si>
  <si>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</si>
  <si>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</si>
  <si>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</si>
  <si>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</si>
  <si>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</si>
  <si>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</si>
  <si>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</si>
  <si>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</si>
  <si>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</si>
  <si>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</si>
  <si>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</si>
  <si>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</si>
  <si>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</si>
  <si>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</si>
  <si>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</si>
  <si>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</si>
  <si>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</si>
  <si>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</si>
  <si>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</si>
  <si>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</si>
  <si>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</si>
  <si>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</si>
  <si>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</si>
  <si>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</si>
  <si>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</si>
  <si>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</si>
  <si>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</si>
  <si>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</si>
  <si>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</si>
  <si>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</si>
  <si>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</si>
  <si>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</si>
  <si>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</si>
  <si>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</si>
  <si>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</si>
  <si>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</si>
  <si>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</si>
  <si>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</si>
  <si>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</si>
  <si>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</si>
  <si>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</si>
  <si>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</si>
  <si>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</si>
  <si>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</si>
  <si>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</si>
  <si>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</si>
  <si>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</si>
  <si>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</si>
  <si>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</si>
  <si>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</si>
  <si>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</si>
  <si>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</si>
  <si>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</si>
  <si>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</si>
  <si>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</si>
  <si>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</si>
  <si>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</si>
  <si>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</si>
  <si>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</si>
  <si>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</si>
  <si>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</si>
  <si>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</si>
  <si>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</si>
  <si>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</si>
  <si>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</si>
  <si>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</si>
  <si>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</si>
  <si>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</si>
  <si>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</si>
  <si>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</si>
  <si>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</si>
  <si>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</si>
  <si>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</si>
  <si>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</si>
  <si>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</si>
  <si>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</si>
  <si>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</si>
  <si>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</si>
  <si>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</si>
  <si>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</si>
  <si>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</si>
  <si>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</si>
  <si>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</si>
  <si>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</si>
  <si>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</si>
  <si>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</si>
  <si>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</si>
  <si>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</si>
  <si>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</si>
  <si>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</si>
  <si>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</si>
  <si>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</si>
  <si>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</si>
  <si>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</si>
  <si>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</si>
  <si>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</si>
  <si>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</si>
  <si>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</si>
  <si>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</si>
  <si>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</si>
  <si>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</si>
  <si>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</si>
  <si>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</si>
  <si>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</si>
  <si>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</si>
  <si>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</si>
  <si>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</si>
  <si>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</si>
  <si>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</si>
  <si>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</si>
  <si>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</si>
  <si>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</si>
  <si>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</si>
  <si>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</si>
  <si>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</si>
  <si>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</si>
  <si>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</si>
  <si>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</si>
  <si>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</si>
  <si>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</si>
  <si>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</si>
  <si>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</si>
  <si>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</si>
  <si>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</si>
  <si>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</si>
  <si>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</si>
  <si>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</si>
  <si>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</si>
  <si>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</si>
  <si>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</si>
  <si>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</si>
  <si>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</si>
  <si>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</si>
  <si>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</si>
  <si>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</si>
  <si>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</si>
  <si>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</si>
  <si>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</si>
  <si>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</si>
  <si>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</si>
  <si>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</si>
  <si>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</si>
  <si>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</si>
  <si>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</si>
  <si>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</si>
  <si>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</si>
  <si>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</si>
  <si>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</si>
  <si>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</si>
  <si>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</si>
  <si>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</si>
  <si>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</si>
  <si>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</si>
  <si>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</si>
  <si>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</si>
  <si>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</si>
  <si>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</si>
  <si>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</si>
  <si>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</si>
  <si>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</si>
  <si>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</si>
  <si>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</si>
  <si>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</si>
  <si>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</si>
  <si>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</si>
  <si>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</si>
  <si>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</si>
  <si>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</si>
  <si>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</si>
  <si>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</si>
  <si>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</si>
  <si>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</si>
  <si>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</si>
  <si>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</si>
  <si>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</si>
  <si>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</si>
  <si>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</si>
  <si>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</si>
  <si>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</si>
  <si>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</si>
  <si>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</si>
  <si>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</si>
  <si>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</si>
  <si>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</si>
  <si>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</si>
  <si>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</si>
  <si>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</si>
  <si>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</si>
  <si>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</si>
  <si>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</si>
  <si>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</si>
  <si>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</si>
  <si>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</si>
  <si>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</si>
  <si>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</si>
  <si>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</si>
  <si>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</si>
  <si>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</si>
  <si>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</si>
  <si>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</si>
  <si>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</si>
  <si>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</si>
  <si>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</si>
  <si>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</si>
  <si>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</si>
  <si>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</si>
  <si>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</si>
  <si>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</si>
  <si>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</si>
  <si>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</si>
  <si>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</si>
  <si>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</si>
  <si>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</si>
  <si>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</si>
  <si>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</si>
  <si>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</si>
  <si>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</si>
  <si>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</si>
  <si>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</si>
  <si>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</si>
  <si>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</si>
  <si>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</si>
  <si>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</si>
  <si>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</si>
  <si>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</si>
  <si>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</si>
  <si>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</si>
  <si>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</si>
  <si>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</si>
  <si>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</si>
  <si>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</si>
  <si>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</si>
  <si>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</si>
  <si>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</si>
  <si>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</si>
  <si>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</si>
  <si>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</si>
  <si>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</si>
  <si>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</si>
  <si>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</si>
  <si>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</si>
  <si>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</si>
  <si>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</si>
  <si>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</si>
  <si>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</si>
  <si>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</si>
  <si>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</si>
  <si>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</si>
  <si>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</si>
  <si>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</si>
  <si>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</si>
  <si>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</si>
  <si>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</si>
  <si>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</si>
  <si>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</si>
  <si>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</si>
  <si>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</si>
  <si>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</si>
  <si>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</si>
  <si>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</si>
  <si>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</si>
  <si>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</si>
  <si>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</si>
  <si>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</si>
  <si>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</si>
  <si>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</si>
  <si>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</si>
  <si>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</si>
  <si>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</si>
  <si>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</si>
  <si>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</si>
  <si>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</si>
  <si>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</si>
  <si>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</si>
  <si>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</si>
  <si>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</si>
  <si>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</si>
  <si>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</si>
  <si>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</si>
  <si>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</si>
  <si>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</si>
  <si>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</si>
  <si>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</si>
  <si>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</si>
  <si>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</si>
  <si>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</si>
  <si>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</si>
  <si>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</si>
  <si>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</si>
  <si>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</si>
  <si>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</si>
  <si>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</si>
  <si>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</si>
  <si>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</si>
  <si>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</si>
  <si>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</si>
  <si>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</si>
  <si>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</si>
  <si>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</si>
  <si>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</si>
  <si>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</si>
  <si>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</si>
  <si>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</si>
  <si>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</si>
  <si>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</si>
  <si>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</si>
  <si>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</si>
  <si>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</si>
  <si>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</si>
  <si>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</si>
  <si>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</si>
  <si>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</si>
  <si>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</si>
  <si>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</si>
  <si>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</si>
  <si>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</si>
  <si>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</si>
  <si>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</si>
  <si>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</si>
  <si>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</si>
  <si>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</si>
  <si>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</si>
  <si>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</si>
  <si>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</si>
  <si>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</si>
  <si>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</si>
  <si>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</si>
  <si>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</si>
  <si>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</si>
  <si>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</si>
  <si>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</si>
  <si>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</si>
  <si>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</si>
  <si>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</si>
  <si>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</si>
  <si>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</si>
  <si>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</si>
  <si>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</si>
  <si>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</si>
  <si>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</si>
  <si>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</si>
  <si>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</si>
  <si>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</si>
  <si>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</si>
  <si>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</si>
  <si>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</si>
  <si>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</si>
  <si>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</si>
  <si>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</si>
  <si>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</si>
  <si>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</si>
  <si>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</si>
  <si>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</si>
  <si>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</si>
  <si>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</si>
  <si>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</si>
  <si>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</si>
  <si>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</si>
  <si>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</si>
  <si>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</si>
  <si>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Compra de Divisas</t>
  </si>
  <si>
    <t>Divisas por Compra (Acreedora</t>
  </si>
  <si>
    <t>MUSEO ICONOGRAFICO DEL QUIJOTE</t>
  </si>
  <si>
    <t>Correspondiente 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</si>
</sst>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00000000"/>
  </numFmts>
  <fonts count="59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b/>
      <sz val="18"/>
      <color theme="3"/>
      <name val="Cambria"/>
      <family val="2"/>
      <scheme val="major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theme="1"/>
      <name val="Times New Roman"/>
      <family val="2"/>
    </font>
  </fonts>
  <fills count="6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0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85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165" fontId="4" fillId="0" borderId="0"/>
    <xf numFmtId="43" fontId="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7" fillId="0" borderId="0"/>
    <xf numFmtId="0" fontId="8" fillId="0" borderId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4" fillId="0" borderId="0" applyFont="0" applyFill="0" applyBorder="0" applyAlignment="0" applyProtection="0"/>
    <xf numFmtId="4" fontId="26" fillId="22" borderId="24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27" fillId="23" borderId="0" applyNumberFormat="0" applyBorder="0" applyAlignment="0" applyProtection="0"/>
    <xf numFmtId="0" fontId="28" fillId="24" borderId="25" applyNumberFormat="0" applyAlignment="0" applyProtection="0"/>
    <xf numFmtId="0" fontId="29" fillId="25" borderId="26" applyNumberFormat="0" applyAlignment="0" applyProtection="0"/>
    <xf numFmtId="0" fontId="30" fillId="0" borderId="27" applyNumberFormat="0" applyFill="0" applyAlignment="0" applyProtection="0"/>
    <xf numFmtId="0" fontId="31" fillId="0" borderId="0" applyNumberFormat="0" applyFill="0" applyBorder="0" applyAlignment="0" applyProtection="0"/>
    <xf numFmtId="0" fontId="32" fillId="26" borderId="25" applyNumberFormat="0" applyAlignment="0" applyProtection="0"/>
    <xf numFmtId="0" fontId="33" fillId="27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4" fillId="2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4" fillId="28" borderId="28" applyNumberFormat="0" applyFont="0" applyAlignment="0" applyProtection="0"/>
    <xf numFmtId="0" fontId="4" fillId="28" borderId="28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9" fontId="4" fillId="0" borderId="0" applyFont="0" applyFill="0" applyBorder="0" applyAlignment="0" applyProtection="0"/>
    <xf numFmtId="0" fontId="35" fillId="24" borderId="29" applyNumberFormat="0" applyAlignment="0" applyProtection="0"/>
    <xf numFmtId="4" fontId="36" fillId="29" borderId="24" applyNumberFormat="0" applyProtection="0">
      <alignment vertical="center"/>
    </xf>
    <xf numFmtId="4" fontId="36" fillId="29" borderId="24" applyNumberFormat="0" applyProtection="0">
      <alignment vertical="center"/>
    </xf>
    <xf numFmtId="4" fontId="37" fillId="30" borderId="24" applyNumberFormat="0" applyProtection="0">
      <alignment horizontal="center" vertical="center" wrapText="1"/>
    </xf>
    <xf numFmtId="4" fontId="38" fillId="29" borderId="24" applyNumberFormat="0" applyProtection="0">
      <alignment vertical="center"/>
    </xf>
    <xf numFmtId="4" fontId="38" fillId="29" borderId="24" applyNumberFormat="0" applyProtection="0">
      <alignment vertical="center"/>
    </xf>
    <xf numFmtId="4" fontId="39" fillId="31" borderId="24" applyNumberFormat="0" applyProtection="0">
      <alignment horizontal="center" vertical="center" wrapText="1"/>
    </xf>
    <xf numFmtId="4" fontId="36" fillId="29" borderId="24" applyNumberFormat="0" applyProtection="0">
      <alignment horizontal="left" vertical="center" indent="1"/>
    </xf>
    <xf numFmtId="4" fontId="36" fillId="29" borderId="24" applyNumberFormat="0" applyProtection="0">
      <alignment horizontal="left" vertical="center" indent="1"/>
    </xf>
    <xf numFmtId="4" fontId="40" fillId="30" borderId="24" applyNumberFormat="0" applyProtection="0">
      <alignment horizontal="left" vertical="center" wrapText="1"/>
    </xf>
    <xf numFmtId="0" fontId="36" fillId="29" borderId="24" applyNumberFormat="0" applyProtection="0">
      <alignment horizontal="left" vertical="top" indent="1"/>
    </xf>
    <xf numFmtId="4" fontId="36" fillId="22" borderId="0" applyNumberFormat="0" applyProtection="0">
      <alignment horizontal="left" vertical="center" indent="1"/>
    </xf>
    <xf numFmtId="4" fontId="36" fillId="22" borderId="0" applyNumberFormat="0" applyProtection="0">
      <alignment horizontal="left" vertical="center" indent="1"/>
    </xf>
    <xf numFmtId="4" fontId="41" fillId="32" borderId="0" applyNumberFormat="0" applyProtection="0">
      <alignment horizontal="left" vertical="center" wrapText="1"/>
    </xf>
    <xf numFmtId="4" fontId="26" fillId="33" borderId="24" applyNumberFormat="0" applyProtection="0">
      <alignment horizontal="right" vertical="center"/>
    </xf>
    <xf numFmtId="4" fontId="26" fillId="33" borderId="24" applyNumberFormat="0" applyProtection="0">
      <alignment horizontal="right" vertical="center"/>
    </xf>
    <xf numFmtId="4" fontId="42" fillId="34" borderId="24" applyNumberFormat="0" applyProtection="0">
      <alignment horizontal="right" vertical="center"/>
    </xf>
    <xf numFmtId="4" fontId="26" fillId="35" borderId="24" applyNumberFormat="0" applyProtection="0">
      <alignment horizontal="right" vertical="center"/>
    </xf>
    <xf numFmtId="4" fontId="26" fillId="35" borderId="24" applyNumberFormat="0" applyProtection="0">
      <alignment horizontal="right" vertical="center"/>
    </xf>
    <xf numFmtId="4" fontId="42" fillId="36" borderId="24" applyNumberFormat="0" applyProtection="0">
      <alignment horizontal="right" vertical="center"/>
    </xf>
    <xf numFmtId="4" fontId="26" fillId="37" borderId="24" applyNumberFormat="0" applyProtection="0">
      <alignment horizontal="right" vertical="center"/>
    </xf>
    <xf numFmtId="4" fontId="26" fillId="37" borderId="24" applyNumberFormat="0" applyProtection="0">
      <alignment horizontal="right" vertical="center"/>
    </xf>
    <xf numFmtId="4" fontId="42" fillId="38" borderId="24" applyNumberFormat="0" applyProtection="0">
      <alignment horizontal="right" vertical="center"/>
    </xf>
    <xf numFmtId="4" fontId="26" fillId="39" borderId="24" applyNumberFormat="0" applyProtection="0">
      <alignment horizontal="right" vertical="center"/>
    </xf>
    <xf numFmtId="4" fontId="26" fillId="39" borderId="24" applyNumberFormat="0" applyProtection="0">
      <alignment horizontal="right" vertical="center"/>
    </xf>
    <xf numFmtId="4" fontId="42" fillId="40" borderId="24" applyNumberFormat="0" applyProtection="0">
      <alignment horizontal="right" vertical="center"/>
    </xf>
    <xf numFmtId="4" fontId="26" fillId="41" borderId="24" applyNumberFormat="0" applyProtection="0">
      <alignment horizontal="right" vertical="center"/>
    </xf>
    <xf numFmtId="4" fontId="26" fillId="41" borderId="24" applyNumberFormat="0" applyProtection="0">
      <alignment horizontal="right" vertical="center"/>
    </xf>
    <xf numFmtId="4" fontId="42" fillId="42" borderId="24" applyNumberFormat="0" applyProtection="0">
      <alignment horizontal="right" vertical="center"/>
    </xf>
    <xf numFmtId="4" fontId="26" fillId="30" borderId="24" applyNumberFormat="0" applyProtection="0">
      <alignment horizontal="right" vertical="center"/>
    </xf>
    <xf numFmtId="4" fontId="26" fillId="30" borderId="24" applyNumberFormat="0" applyProtection="0">
      <alignment horizontal="right" vertical="center"/>
    </xf>
    <xf numFmtId="4" fontId="42" fillId="43" borderId="24" applyNumberFormat="0" applyProtection="0">
      <alignment horizontal="right" vertical="center"/>
    </xf>
    <xf numFmtId="4" fontId="26" fillId="44" borderId="24" applyNumberFormat="0" applyProtection="0">
      <alignment horizontal="right" vertical="center"/>
    </xf>
    <xf numFmtId="4" fontId="26" fillId="44" borderId="24" applyNumberFormat="0" applyProtection="0">
      <alignment horizontal="right" vertical="center"/>
    </xf>
    <xf numFmtId="4" fontId="42" fillId="45" borderId="24" applyNumberFormat="0" applyProtection="0">
      <alignment horizontal="right" vertical="center"/>
    </xf>
    <xf numFmtId="4" fontId="26" fillId="46" borderId="24" applyNumberFormat="0" applyProtection="0">
      <alignment horizontal="right" vertical="center"/>
    </xf>
    <xf numFmtId="4" fontId="26" fillId="46" borderId="24" applyNumberFormat="0" applyProtection="0">
      <alignment horizontal="right" vertical="center"/>
    </xf>
    <xf numFmtId="4" fontId="42" fillId="47" borderId="24" applyNumberFormat="0" applyProtection="0">
      <alignment horizontal="right" vertical="center"/>
    </xf>
    <xf numFmtId="4" fontId="26" fillId="48" borderId="24" applyNumberFormat="0" applyProtection="0">
      <alignment horizontal="right" vertical="center"/>
    </xf>
    <xf numFmtId="4" fontId="26" fillId="48" borderId="24" applyNumberFormat="0" applyProtection="0">
      <alignment horizontal="right" vertical="center"/>
    </xf>
    <xf numFmtId="4" fontId="42" fillId="49" borderId="24" applyNumberFormat="0" applyProtection="0">
      <alignment horizontal="right" vertical="center"/>
    </xf>
    <xf numFmtId="4" fontId="36" fillId="50" borderId="30" applyNumberFormat="0" applyProtection="0">
      <alignment horizontal="left" vertical="center" indent="1"/>
    </xf>
    <xf numFmtId="4" fontId="36" fillId="50" borderId="30" applyNumberFormat="0" applyProtection="0">
      <alignment horizontal="left" vertical="center" indent="1"/>
    </xf>
    <xf numFmtId="4" fontId="43" fillId="50" borderId="28" applyNumberFormat="0" applyProtection="0">
      <alignment horizontal="left" vertical="center" indent="1"/>
    </xf>
    <xf numFmtId="4" fontId="26" fillId="51" borderId="0" applyNumberFormat="0" applyProtection="0">
      <alignment horizontal="left" vertical="center" indent="1"/>
    </xf>
    <xf numFmtId="4" fontId="26" fillId="51" borderId="0" applyNumberFormat="0" applyProtection="0">
      <alignment horizontal="left" vertical="center" indent="1"/>
    </xf>
    <xf numFmtId="4" fontId="43" fillId="52" borderId="0" applyNumberFormat="0" applyProtection="0">
      <alignment horizontal="left" vertical="center" indent="1"/>
    </xf>
    <xf numFmtId="4" fontId="44" fillId="53" borderId="0" applyNumberFormat="0" applyProtection="0">
      <alignment horizontal="left" vertical="center" indent="1"/>
    </xf>
    <xf numFmtId="4" fontId="44" fillId="53" borderId="0" applyNumberFormat="0" applyProtection="0">
      <alignment horizontal="left" vertical="center" indent="1"/>
    </xf>
    <xf numFmtId="4" fontId="44" fillId="53" borderId="0" applyNumberFormat="0" applyProtection="0">
      <alignment horizontal="left" vertical="center" indent="1"/>
    </xf>
    <xf numFmtId="4" fontId="44" fillId="53" borderId="0" applyNumberFormat="0" applyProtection="0">
      <alignment horizontal="left" vertical="center" indent="1"/>
    </xf>
    <xf numFmtId="4" fontId="44" fillId="53" borderId="0" applyNumberFormat="0" applyProtection="0">
      <alignment horizontal="left" vertical="center" indent="1"/>
    </xf>
    <xf numFmtId="4" fontId="26" fillId="22" borderId="24" applyNumberFormat="0" applyProtection="0">
      <alignment horizontal="right" vertical="center"/>
    </xf>
    <xf numFmtId="4" fontId="26" fillId="22" borderId="24" applyNumberFormat="0" applyProtection="0">
      <alignment horizontal="right" vertical="center"/>
    </xf>
    <xf numFmtId="4" fontId="42" fillId="54" borderId="24" applyNumberFormat="0" applyProtection="0">
      <alignment horizontal="right" vertical="center"/>
    </xf>
    <xf numFmtId="4" fontId="26" fillId="51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26" fillId="51" borderId="0" applyNumberFormat="0" applyProtection="0">
      <alignment horizontal="left" vertical="center" indent="1"/>
    </xf>
    <xf numFmtId="4" fontId="26" fillId="51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26" fillId="51" borderId="0" applyNumberFormat="0" applyProtection="0">
      <alignment horizontal="left" vertical="center" indent="1"/>
    </xf>
    <xf numFmtId="4" fontId="26" fillId="51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26" fillId="51" borderId="0" applyNumberFormat="0" applyProtection="0">
      <alignment horizontal="left" vertical="center" indent="1"/>
    </xf>
    <xf numFmtId="4" fontId="26" fillId="51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26" fillId="22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26" fillId="22" borderId="0" applyNumberFormat="0" applyProtection="0">
      <alignment horizontal="left" vertical="center" indent="1"/>
    </xf>
    <xf numFmtId="4" fontId="26" fillId="22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26" fillId="22" borderId="0" applyNumberFormat="0" applyProtection="0">
      <alignment horizontal="left" vertical="center" indent="1"/>
    </xf>
    <xf numFmtId="4" fontId="26" fillId="22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26" fillId="22" borderId="0" applyNumberFormat="0" applyProtection="0">
      <alignment horizontal="left" vertical="center" indent="1"/>
    </xf>
    <xf numFmtId="4" fontId="26" fillId="22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0" fontId="4" fillId="53" borderId="24" applyNumberFormat="0" applyProtection="0">
      <alignment horizontal="left" vertical="center" indent="1"/>
    </xf>
    <xf numFmtId="0" fontId="4" fillId="53" borderId="24" applyNumberFormat="0" applyProtection="0">
      <alignment horizontal="left" vertical="center" indent="1"/>
    </xf>
    <xf numFmtId="0" fontId="4" fillId="53" borderId="24" applyNumberFormat="0" applyProtection="0">
      <alignment horizontal="left" vertical="center" indent="1"/>
    </xf>
    <xf numFmtId="0" fontId="4" fillId="53" borderId="24" applyNumberFormat="0" applyProtection="0">
      <alignment horizontal="left" vertical="center" indent="1"/>
    </xf>
    <xf numFmtId="0" fontId="4" fillId="53" borderId="24" applyNumberFormat="0" applyProtection="0">
      <alignment horizontal="left" vertical="top" indent="1"/>
    </xf>
    <xf numFmtId="0" fontId="4" fillId="53" borderId="24" applyNumberFormat="0" applyProtection="0">
      <alignment horizontal="left" vertical="top" indent="1"/>
    </xf>
    <xf numFmtId="0" fontId="4" fillId="53" borderId="24" applyNumberFormat="0" applyProtection="0">
      <alignment horizontal="left" vertical="top" indent="1"/>
    </xf>
    <xf numFmtId="0" fontId="4" fillId="53" borderId="24" applyNumberFormat="0" applyProtection="0">
      <alignment horizontal="left" vertical="top" indent="1"/>
    </xf>
    <xf numFmtId="0" fontId="4" fillId="22" borderId="24" applyNumberFormat="0" applyProtection="0">
      <alignment horizontal="left" vertical="center" indent="1"/>
    </xf>
    <xf numFmtId="0" fontId="4" fillId="22" borderId="24" applyNumberFormat="0" applyProtection="0">
      <alignment horizontal="left" vertical="center" indent="1"/>
    </xf>
    <xf numFmtId="0" fontId="4" fillId="22" borderId="24" applyNumberFormat="0" applyProtection="0">
      <alignment horizontal="left" vertical="center" indent="1"/>
    </xf>
    <xf numFmtId="0" fontId="4" fillId="22" borderId="24" applyNumberFormat="0" applyProtection="0">
      <alignment horizontal="left" vertical="center" indent="1"/>
    </xf>
    <xf numFmtId="0" fontId="4" fillId="22" borderId="24" applyNumberFormat="0" applyProtection="0">
      <alignment horizontal="left" vertical="top" indent="1"/>
    </xf>
    <xf numFmtId="0" fontId="4" fillId="22" borderId="24" applyNumberFormat="0" applyProtection="0">
      <alignment horizontal="left" vertical="top" indent="1"/>
    </xf>
    <xf numFmtId="0" fontId="4" fillId="22" borderId="24" applyNumberFormat="0" applyProtection="0">
      <alignment horizontal="left" vertical="top" indent="1"/>
    </xf>
    <xf numFmtId="0" fontId="4" fillId="22" borderId="24" applyNumberFormat="0" applyProtection="0">
      <alignment horizontal="left" vertical="top" indent="1"/>
    </xf>
    <xf numFmtId="0" fontId="4" fillId="55" borderId="24" applyNumberFormat="0" applyProtection="0">
      <alignment horizontal="left" vertical="center" indent="1"/>
    </xf>
    <xf numFmtId="0" fontId="4" fillId="55" borderId="24" applyNumberFormat="0" applyProtection="0">
      <alignment horizontal="left" vertical="center" indent="1"/>
    </xf>
    <xf numFmtId="0" fontId="4" fillId="55" borderId="24" applyNumberFormat="0" applyProtection="0">
      <alignment horizontal="left" vertical="center" indent="1"/>
    </xf>
    <xf numFmtId="0" fontId="4" fillId="55" borderId="24" applyNumberFormat="0" applyProtection="0">
      <alignment horizontal="left" vertical="center" indent="1"/>
    </xf>
    <xf numFmtId="0" fontId="4" fillId="55" borderId="24" applyNumberFormat="0" applyProtection="0">
      <alignment horizontal="left" vertical="top" indent="1"/>
    </xf>
    <xf numFmtId="0" fontId="4" fillId="55" borderId="24" applyNumberFormat="0" applyProtection="0">
      <alignment horizontal="left" vertical="top" indent="1"/>
    </xf>
    <xf numFmtId="0" fontId="4" fillId="55" borderId="24" applyNumberFormat="0" applyProtection="0">
      <alignment horizontal="left" vertical="top" indent="1"/>
    </xf>
    <xf numFmtId="0" fontId="4" fillId="55" borderId="24" applyNumberFormat="0" applyProtection="0">
      <alignment horizontal="left" vertical="top" indent="1"/>
    </xf>
    <xf numFmtId="0" fontId="4" fillId="51" borderId="24" applyNumberFormat="0" applyProtection="0">
      <alignment horizontal="left" vertical="center" indent="1"/>
    </xf>
    <xf numFmtId="0" fontId="4" fillId="51" borderId="24" applyNumberFormat="0" applyProtection="0">
      <alignment horizontal="left" vertical="center" indent="1"/>
    </xf>
    <xf numFmtId="0" fontId="4" fillId="51" borderId="24" applyNumberFormat="0" applyProtection="0">
      <alignment horizontal="left" vertical="center" indent="1"/>
    </xf>
    <xf numFmtId="0" fontId="4" fillId="51" borderId="24" applyNumberFormat="0" applyProtection="0">
      <alignment horizontal="left" vertical="center" indent="1"/>
    </xf>
    <xf numFmtId="0" fontId="4" fillId="51" borderId="24" applyNumberFormat="0" applyProtection="0">
      <alignment horizontal="left" vertical="top" indent="1"/>
    </xf>
    <xf numFmtId="0" fontId="4" fillId="51" borderId="24" applyNumberFormat="0" applyProtection="0">
      <alignment horizontal="left" vertical="top" indent="1"/>
    </xf>
    <xf numFmtId="0" fontId="4" fillId="51" borderId="24" applyNumberFormat="0" applyProtection="0">
      <alignment horizontal="left" vertical="top" indent="1"/>
    </xf>
    <xf numFmtId="0" fontId="4" fillId="51" borderId="24" applyNumberFormat="0" applyProtection="0">
      <alignment horizontal="left" vertical="top" indent="1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4" fontId="26" fillId="56" borderId="24" applyNumberFormat="0" applyProtection="0">
      <alignment vertical="center"/>
    </xf>
    <xf numFmtId="4" fontId="26" fillId="56" borderId="24" applyNumberFormat="0" applyProtection="0">
      <alignment vertical="center"/>
    </xf>
    <xf numFmtId="4" fontId="42" fillId="57" borderId="24" applyNumberFormat="0" applyProtection="0">
      <alignment vertical="center"/>
    </xf>
    <xf numFmtId="4" fontId="45" fillId="56" borderId="24" applyNumberFormat="0" applyProtection="0">
      <alignment vertical="center"/>
    </xf>
    <xf numFmtId="4" fontId="45" fillId="56" borderId="24" applyNumberFormat="0" applyProtection="0">
      <alignment vertical="center"/>
    </xf>
    <xf numFmtId="4" fontId="46" fillId="57" borderId="24" applyNumberFormat="0" applyProtection="0">
      <alignment vertical="center"/>
    </xf>
    <xf numFmtId="4" fontId="26" fillId="56" borderId="24" applyNumberFormat="0" applyProtection="0">
      <alignment horizontal="left" vertical="center" indent="1"/>
    </xf>
    <xf numFmtId="4" fontId="26" fillId="56" borderId="24" applyNumberFormat="0" applyProtection="0">
      <alignment horizontal="left" vertical="center" indent="1"/>
    </xf>
    <xf numFmtId="4" fontId="44" fillId="54" borderId="31" applyNumberFormat="0" applyProtection="0">
      <alignment horizontal="left" vertical="center" indent="1"/>
    </xf>
    <xf numFmtId="0" fontId="26" fillId="56" borderId="24" applyNumberFormat="0" applyProtection="0">
      <alignment horizontal="left" vertical="top" indent="1"/>
    </xf>
    <xf numFmtId="4" fontId="26" fillId="51" borderId="24" applyNumberFormat="0" applyProtection="0">
      <alignment horizontal="right" vertical="center"/>
    </xf>
    <xf numFmtId="4" fontId="26" fillId="51" borderId="24" applyNumberFormat="0" applyProtection="0">
      <alignment horizontal="right" vertical="center"/>
    </xf>
    <xf numFmtId="4" fontId="47" fillId="32" borderId="32" applyNumberFormat="0" applyProtection="0">
      <alignment horizontal="center" vertical="center" wrapText="1"/>
    </xf>
    <xf numFmtId="4" fontId="45" fillId="51" borderId="24" applyNumberFormat="0" applyProtection="0">
      <alignment horizontal="right" vertical="center"/>
    </xf>
    <xf numFmtId="4" fontId="45" fillId="51" borderId="24" applyNumberFormat="0" applyProtection="0">
      <alignment horizontal="right" vertical="center"/>
    </xf>
    <xf numFmtId="4" fontId="46" fillId="57" borderId="24" applyNumberFormat="0" applyProtection="0">
      <alignment horizontal="center" vertical="center" wrapText="1"/>
    </xf>
    <xf numFmtId="4" fontId="26" fillId="22" borderId="24" applyNumberFormat="0" applyProtection="0">
      <alignment horizontal="left" vertical="center" indent="1"/>
    </xf>
    <xf numFmtId="4" fontId="48" fillId="58" borderId="32" applyNumberFormat="0" applyProtection="0">
      <alignment horizontal="left" vertical="center" wrapText="1"/>
    </xf>
    <xf numFmtId="0" fontId="26" fillId="22" borderId="24" applyNumberFormat="0" applyProtection="0">
      <alignment horizontal="left" vertical="top" indent="1"/>
    </xf>
    <xf numFmtId="4" fontId="49" fillId="59" borderId="0" applyNumberFormat="0" applyProtection="0">
      <alignment horizontal="left" vertical="center" indent="1"/>
    </xf>
    <xf numFmtId="4" fontId="49" fillId="59" borderId="0" applyNumberFormat="0" applyProtection="0">
      <alignment horizontal="left" vertical="center" indent="1"/>
    </xf>
    <xf numFmtId="4" fontId="49" fillId="59" borderId="0" applyNumberFormat="0" applyProtection="0">
      <alignment horizontal="left" vertical="center" indent="1"/>
    </xf>
    <xf numFmtId="4" fontId="49" fillId="59" borderId="0" applyNumberFormat="0" applyProtection="0">
      <alignment horizontal="left" vertical="center" indent="1"/>
    </xf>
    <xf numFmtId="4" fontId="49" fillId="59" borderId="0" applyNumberFormat="0" applyProtection="0">
      <alignment horizontal="left" vertical="center" indent="1"/>
    </xf>
    <xf numFmtId="4" fontId="50" fillId="51" borderId="24" applyNumberFormat="0" applyProtection="0">
      <alignment horizontal="right" vertical="center"/>
    </xf>
    <xf numFmtId="4" fontId="50" fillId="51" borderId="24" applyNumberFormat="0" applyProtection="0">
      <alignment horizontal="right" vertical="center"/>
    </xf>
    <xf numFmtId="4" fontId="51" fillId="57" borderId="24" applyNumberFormat="0" applyProtection="0">
      <alignment horizontal="right" vertical="center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3" applyNumberFormat="0" applyFill="0" applyAlignment="0" applyProtection="0"/>
    <xf numFmtId="0" fontId="56" fillId="0" borderId="34" applyNumberFormat="0" applyFill="0" applyAlignment="0" applyProtection="0"/>
    <xf numFmtId="0" fontId="31" fillId="0" borderId="35" applyNumberFormat="0" applyFill="0" applyAlignment="0" applyProtection="0"/>
    <xf numFmtId="0" fontId="25" fillId="0" borderId="0" applyNumberFormat="0" applyFill="0" applyBorder="0" applyAlignment="0" applyProtection="0"/>
    <xf numFmtId="0" fontId="57" fillId="0" borderId="36" applyNumberFormat="0" applyFill="0" applyAlignment="0" applyProtection="0"/>
    <xf numFmtId="0" fontId="22" fillId="0" borderId="23" applyNumberFormat="0" applyFill="0" applyAlignment="0" applyProtection="0"/>
    <xf numFmtId="0" fontId="20" fillId="0" borderId="22" applyNumberFormat="0" applyFill="0" applyAlignment="0" applyProtection="0"/>
    <xf numFmtId="0" fontId="58" fillId="0" borderId="0"/>
    <xf numFmtId="43" fontId="4" fillId="0" borderId="0" applyFont="0" applyFill="0" applyBorder="0" applyAlignment="0" applyProtection="0"/>
    <xf numFmtId="0" fontId="58" fillId="0" borderId="0"/>
    <xf numFmtId="0" fontId="7" fillId="0" borderId="0"/>
    <xf numFmtId="0" fontId="8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6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166" fontId="8" fillId="0" borderId="0" xfId="10" applyNumberFormat="1" applyFont="1"/>
    <xf numFmtId="3" fontId="8" fillId="0" borderId="0" xfId="10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854">
    <cellStyle name="=C:\WINNT\SYSTEM32\COMMAND.COM" xfId="35" xr:uid="{9745B40E-DF20-46F6-AB62-3F930251BCFC}"/>
    <cellStyle name="20% - Énfasis1 2" xfId="193" xr:uid="{93397B25-1BE4-401B-A140-1932321E63A1}"/>
    <cellStyle name="20% - Énfasis1 2 2" xfId="194" xr:uid="{679B609F-0BD2-4D93-97B9-C567655691F4}"/>
    <cellStyle name="20% - Énfasis1 2 2 2" xfId="195" xr:uid="{860F845A-ECED-49D8-AF1A-D428992D638A}"/>
    <cellStyle name="20% - Énfasis1 2 3" xfId="196" xr:uid="{E55F9593-8DD6-44B4-93F8-47503366837D}"/>
    <cellStyle name="20% - Énfasis1 3" xfId="197" xr:uid="{F5825406-0C3B-4F9B-82DC-F37C454DDF54}"/>
    <cellStyle name="20% - Énfasis1 3 2" xfId="198" xr:uid="{22402B01-8F11-447A-8645-538D73080552}"/>
    <cellStyle name="20% - Énfasis1 4" xfId="199" xr:uid="{3375707A-6109-48B0-AA77-E6FCCFCC23A7}"/>
    <cellStyle name="20% - Énfasis1 4 2" xfId="200" xr:uid="{F8AB9E03-63B9-4439-9AAF-24E40B4C5851}"/>
    <cellStyle name="20% - Énfasis1 5" xfId="201" xr:uid="{82FF09CB-3933-4594-9B8D-E65115A34CB6}"/>
    <cellStyle name="20% - Énfasis2 2" xfId="202" xr:uid="{CD435A08-481A-4139-A247-333AF646C54E}"/>
    <cellStyle name="20% - Énfasis2 2 2" xfId="203" xr:uid="{81511BE3-DDCB-4366-B301-3212C03C35E4}"/>
    <cellStyle name="20% - Énfasis2 2 2 2" xfId="204" xr:uid="{A565B27D-E4FA-4ECE-AA14-8B72D59E0166}"/>
    <cellStyle name="20% - Énfasis2 2 3" xfId="205" xr:uid="{BCCAF9A7-9BE4-4BC0-B5D8-BC60B68852F9}"/>
    <cellStyle name="20% - Énfasis2 3" xfId="206" xr:uid="{1B549C72-4D93-4CD7-8092-7966717609D9}"/>
    <cellStyle name="20% - Énfasis2 3 2" xfId="207" xr:uid="{98C492F9-D241-4684-A998-1EE237A75C4D}"/>
    <cellStyle name="20% - Énfasis2 4" xfId="208" xr:uid="{E2883D50-5292-4837-A83A-0A023AEE4522}"/>
    <cellStyle name="20% - Énfasis2 4 2" xfId="209" xr:uid="{8972B7A8-A87F-40A3-BC38-1CD66BD9465D}"/>
    <cellStyle name="20% - Énfasis2 5" xfId="210" xr:uid="{9231AF72-3C1B-49E0-89D5-F86F43D1F15A}"/>
    <cellStyle name="20% - Énfasis3 2" xfId="211" xr:uid="{22DE8660-E8E7-40F8-B87F-EDA2914AC1E3}"/>
    <cellStyle name="20% - Énfasis3 2 2" xfId="212" xr:uid="{CDA71ABB-6A04-452E-9CE6-9145D99006F3}"/>
    <cellStyle name="20% - Énfasis3 2 2 2" xfId="213" xr:uid="{1DBFEBCB-D429-4ED2-AABA-29552FF4DA4B}"/>
    <cellStyle name="20% - Énfasis3 2 3" xfId="214" xr:uid="{9DA0A104-7D13-45E9-AA75-1A21FCD93D1F}"/>
    <cellStyle name="20% - Énfasis3 3" xfId="215" xr:uid="{4AA8E0D5-CA22-43A7-9D32-98F85C8B4DFD}"/>
    <cellStyle name="20% - Énfasis3 3 2" xfId="216" xr:uid="{60C00B98-76A1-4527-B197-6047F2456AFE}"/>
    <cellStyle name="20% - Énfasis3 4" xfId="217" xr:uid="{C026000D-C834-4DD4-BA15-538924877517}"/>
    <cellStyle name="20% - Énfasis3 4 2" xfId="218" xr:uid="{5C5E50ED-08FD-48D6-A514-0A525BCBE38F}"/>
    <cellStyle name="20% - Énfasis3 5" xfId="219" xr:uid="{D49416A5-60ED-42B0-9E41-028A24A1B874}"/>
    <cellStyle name="20% - Énfasis4 2" xfId="220" xr:uid="{627910C5-4D50-4045-93AC-EED519C1C3CE}"/>
    <cellStyle name="20% - Énfasis4 2 2" xfId="221" xr:uid="{2C5B127E-1768-4DA9-9CB7-58E6B2BD58A8}"/>
    <cellStyle name="20% - Énfasis4 2 2 2" xfId="222" xr:uid="{1348CEEC-030E-4DCC-BE5B-B86DF22BAF64}"/>
    <cellStyle name="20% - Énfasis4 2 3" xfId="223" xr:uid="{CC7DDF18-6580-4B2A-AF31-8851BD1F371A}"/>
    <cellStyle name="20% - Énfasis4 3" xfId="224" xr:uid="{2C3A0F95-296E-4215-8FE9-4ADA4EC3E45A}"/>
    <cellStyle name="20% - Énfasis4 3 2" xfId="225" xr:uid="{B9A75536-6461-4CDE-AD4F-88F99121B122}"/>
    <cellStyle name="20% - Énfasis4 4" xfId="226" xr:uid="{D1AD02E8-445A-4CA1-95D8-11D216A96317}"/>
    <cellStyle name="20% - Énfasis4 4 2" xfId="227" xr:uid="{48B0E585-A5D2-4DA5-A73D-F3E545CC0C0C}"/>
    <cellStyle name="20% - Énfasis4 5" xfId="228" xr:uid="{F84029ED-C7C0-4064-B2D5-7D87AAF3D678}"/>
    <cellStyle name="20% - Énfasis5 2" xfId="229" xr:uid="{58B256F8-2A5A-473E-8208-801F4E1692D3}"/>
    <cellStyle name="20% - Énfasis5 2 2" xfId="230" xr:uid="{5E2EF8E2-8B73-4642-BD19-8F99373AE95A}"/>
    <cellStyle name="20% - Énfasis5 2 2 2" xfId="231" xr:uid="{D106BF37-1533-42BB-B13A-E5872308110D}"/>
    <cellStyle name="20% - Énfasis5 2 3" xfId="232" xr:uid="{CF792944-9740-401B-B964-770BD7CF178B}"/>
    <cellStyle name="20% - Énfasis5 3" xfId="233" xr:uid="{A04CD994-F62D-454B-88D2-F8FF52DA7543}"/>
    <cellStyle name="20% - Énfasis5 3 2" xfId="234" xr:uid="{6F27515B-97F2-4BF2-9769-3785E6B06C5B}"/>
    <cellStyle name="20% - Énfasis5 4" xfId="235" xr:uid="{CDD59B61-2B54-4F71-A93C-752CEEE88EE9}"/>
    <cellStyle name="20% - Énfasis5 4 2" xfId="236" xr:uid="{26A54D0D-A289-4917-AE83-F3CDD69EE2D0}"/>
    <cellStyle name="20% - Énfasis5 5" xfId="237" xr:uid="{7AA3FFBD-0B70-408C-9647-72551CD63DDE}"/>
    <cellStyle name="20% - Énfasis6 2" xfId="238" xr:uid="{92538331-C4A8-4A45-A70B-0353FE67D042}"/>
    <cellStyle name="20% - Énfasis6 2 2" xfId="239" xr:uid="{DF99657C-F573-4650-9084-C3489F7F8A0C}"/>
    <cellStyle name="20% - Énfasis6 2 2 2" xfId="240" xr:uid="{B925E970-6E3A-411B-90DE-13213FD6C3E8}"/>
    <cellStyle name="20% - Énfasis6 2 3" xfId="241" xr:uid="{C5978544-028D-4C68-A7E2-9570DE8278F0}"/>
    <cellStyle name="20% - Énfasis6 3" xfId="242" xr:uid="{E0154BB9-950C-44C2-948C-4E19EEB1FDDB}"/>
    <cellStyle name="20% - Énfasis6 3 2" xfId="243" xr:uid="{E6A3D1FB-50F6-40F7-A0F5-E8C0A441BEF2}"/>
    <cellStyle name="20% - Énfasis6 4" xfId="244" xr:uid="{E78971F5-753A-431A-B7FB-217B118CB7FD}"/>
    <cellStyle name="20% - Énfasis6 4 2" xfId="245" xr:uid="{F00C0F37-16DF-4D6D-ADAA-E62FF14063AA}"/>
    <cellStyle name="20% - Énfasis6 5" xfId="246" xr:uid="{2B26F850-941F-4EED-AD93-02ACABBD208C}"/>
    <cellStyle name="40% - Énfasis1 2" xfId="247" xr:uid="{99D47F4E-025E-40A8-B97C-838839127D21}"/>
    <cellStyle name="40% - Énfasis1 2 2" xfId="248" xr:uid="{4E461C4C-F1C0-44E8-93E7-6F5BBEE4258C}"/>
    <cellStyle name="40% - Énfasis1 2 2 2" xfId="249" xr:uid="{C5AFE95D-D924-4B2B-B8E5-6D0AD56242FC}"/>
    <cellStyle name="40% - Énfasis1 2 3" xfId="250" xr:uid="{ADFDF8C5-527B-43CD-AE1B-2440F49E1D07}"/>
    <cellStyle name="40% - Énfasis1 3" xfId="251" xr:uid="{01134CA4-747F-403F-A86F-239D1BA4AFC5}"/>
    <cellStyle name="40% - Énfasis1 3 2" xfId="252" xr:uid="{362EE689-DEF3-4851-AB67-FB3058222CE2}"/>
    <cellStyle name="40% - Énfasis1 4" xfId="253" xr:uid="{276EE78D-D231-46B6-B718-0542EB0CB407}"/>
    <cellStyle name="40% - Énfasis1 4 2" xfId="254" xr:uid="{CEC79C32-15D8-41B9-9ECA-F1B310194C42}"/>
    <cellStyle name="40% - Énfasis1 5" xfId="255" xr:uid="{C7BE908C-9620-43AB-BB5C-D999351D3263}"/>
    <cellStyle name="40% - Énfasis2 2" xfId="256" xr:uid="{B229A557-32EA-491C-B9FC-7F28B6CCF5B6}"/>
    <cellStyle name="40% - Énfasis2 2 2" xfId="257" xr:uid="{9F91B630-AF8F-486A-B571-F5E7D901DF9B}"/>
    <cellStyle name="40% - Énfasis2 2 2 2" xfId="258" xr:uid="{2B8D4D8C-6A90-488C-8807-ED925C0F1E44}"/>
    <cellStyle name="40% - Énfasis2 2 3" xfId="259" xr:uid="{F0C03387-DA17-4830-8515-0B207FD28056}"/>
    <cellStyle name="40% - Énfasis2 3" xfId="260" xr:uid="{0E09F94F-D37E-410E-A77C-DAEE791D616D}"/>
    <cellStyle name="40% - Énfasis2 3 2" xfId="261" xr:uid="{DC0BED5C-D766-4271-BA32-2C04E7183F47}"/>
    <cellStyle name="40% - Énfasis2 4" xfId="262" xr:uid="{FD31070A-6942-401B-B9B6-0A75DDB41E45}"/>
    <cellStyle name="40% - Énfasis2 4 2" xfId="263" xr:uid="{C6CF7A18-FA6F-4136-8BAB-0BA9DEB0CDC5}"/>
    <cellStyle name="40% - Énfasis2 5" xfId="264" xr:uid="{6631732C-8935-497F-A3BC-96654C810433}"/>
    <cellStyle name="40% - Énfasis3 2" xfId="265" xr:uid="{114F1EA8-6198-481B-8922-3B63EC454047}"/>
    <cellStyle name="40% - Énfasis3 2 2" xfId="266" xr:uid="{4187C688-A7A2-4F5B-8817-FAE59F1E8AD3}"/>
    <cellStyle name="40% - Énfasis3 2 2 2" xfId="267" xr:uid="{3DFD01D4-7879-4B49-BC1B-C9918595B3A9}"/>
    <cellStyle name="40% - Énfasis3 2 3" xfId="268" xr:uid="{83A50C34-ED96-42C3-91F4-01BBC2980971}"/>
    <cellStyle name="40% - Énfasis3 3" xfId="269" xr:uid="{7AD0207E-1601-4FA8-A4B5-379DF7914182}"/>
    <cellStyle name="40% - Énfasis3 3 2" xfId="270" xr:uid="{7C8E60A5-C9E9-4AD4-B471-E1D8F792FCA1}"/>
    <cellStyle name="40% - Énfasis3 4" xfId="271" xr:uid="{863336D1-02AE-4EBC-8031-B0DFB4813579}"/>
    <cellStyle name="40% - Énfasis3 4 2" xfId="272" xr:uid="{F9FFF5BA-8B66-4621-9EFB-D357B35B3651}"/>
    <cellStyle name="40% - Énfasis3 5" xfId="273" xr:uid="{2E40938D-3A50-4276-B4FE-4B712F875BC9}"/>
    <cellStyle name="40% - Énfasis4 2" xfId="274" xr:uid="{E6EC922A-50C9-48D5-9920-A63C220FC4E4}"/>
    <cellStyle name="40% - Énfasis4 2 2" xfId="275" xr:uid="{CB3954D9-C2E2-4DE1-BAD8-E9DB148E64DF}"/>
    <cellStyle name="40% - Énfasis4 2 2 2" xfId="276" xr:uid="{BE09B987-1112-4CD6-A029-6BA9A2357106}"/>
    <cellStyle name="40% - Énfasis4 2 3" xfId="277" xr:uid="{F902D42C-22D5-4432-8E44-6C70F5B736A9}"/>
    <cellStyle name="40% - Énfasis4 3" xfId="278" xr:uid="{D6B3D0AC-DC27-4BDC-8433-5423D616B1C3}"/>
    <cellStyle name="40% - Énfasis4 3 2" xfId="279" xr:uid="{AB6556DC-57C5-4DC3-9B6D-11DEB5F11C8E}"/>
    <cellStyle name="40% - Énfasis4 4" xfId="280" xr:uid="{DF16B9F1-110D-48DB-8FDF-BB29DA00FC96}"/>
    <cellStyle name="40% - Énfasis4 4 2" xfId="281" xr:uid="{9D72DB50-74CB-4D56-A8DA-26EF39D29F34}"/>
    <cellStyle name="40% - Énfasis4 5" xfId="282" xr:uid="{BACCECB4-6C01-4A18-B5A2-09023271D5AC}"/>
    <cellStyle name="40% - Énfasis5 2" xfId="283" xr:uid="{159B6B71-294D-4AA9-AFA8-BD88B1E28A7C}"/>
    <cellStyle name="40% - Énfasis5 2 2" xfId="284" xr:uid="{CA46F10F-B84C-49A3-B88E-4CBE1A850668}"/>
    <cellStyle name="40% - Énfasis5 2 2 2" xfId="285" xr:uid="{B807DE4E-DDD7-4506-B713-7A794BCFE8BE}"/>
    <cellStyle name="40% - Énfasis5 2 3" xfId="286" xr:uid="{758B0689-DA1D-4470-9A5A-6307606F9A26}"/>
    <cellStyle name="40% - Énfasis5 3" xfId="287" xr:uid="{A15D87EB-E759-4C84-AD09-E83F97B3929E}"/>
    <cellStyle name="40% - Énfasis5 3 2" xfId="288" xr:uid="{9131CF56-7644-457F-8467-F87CEDE9DDA5}"/>
    <cellStyle name="40% - Énfasis5 4" xfId="289" xr:uid="{DA421E2F-C41D-4657-87D7-91D096A5BB81}"/>
    <cellStyle name="40% - Énfasis5 4 2" xfId="290" xr:uid="{3BBCD047-7139-4E59-BA1C-A94741F45104}"/>
    <cellStyle name="40% - Énfasis5 5" xfId="291" xr:uid="{BFD505AC-5CF8-4141-B6BF-C27B9EB8A60F}"/>
    <cellStyle name="40% - Énfasis6 2" xfId="292" xr:uid="{5C1B9702-572E-430A-B71E-C97EABB88067}"/>
    <cellStyle name="40% - Énfasis6 2 2" xfId="293" xr:uid="{7B05BA25-C57C-4C5E-8E30-6E249B6382C2}"/>
    <cellStyle name="40% - Énfasis6 2 2 2" xfId="294" xr:uid="{A7F55B11-505E-4868-820A-16A60187F276}"/>
    <cellStyle name="40% - Énfasis6 2 3" xfId="295" xr:uid="{BDC697A8-9A27-4589-997B-50F64B2DED74}"/>
    <cellStyle name="40% - Énfasis6 3" xfId="296" xr:uid="{80579EEE-2FBD-4BAE-955B-04F23AAF6010}"/>
    <cellStyle name="40% - Énfasis6 3 2" xfId="297" xr:uid="{9709162A-475D-478B-830B-7D08E1350743}"/>
    <cellStyle name="40% - Énfasis6 4" xfId="298" xr:uid="{42FE49C5-3884-449B-B1C5-90492959F9C6}"/>
    <cellStyle name="40% - Énfasis6 4 2" xfId="299" xr:uid="{D4F348D6-1E35-4951-A172-A85910FE3DC0}"/>
    <cellStyle name="40% - Énfasis6 5" xfId="300" xr:uid="{27EBA0BB-E7B9-4459-894A-26203A262409}"/>
    <cellStyle name="Buena 2" xfId="301" xr:uid="{656EFCD0-AD0B-4C36-8CB8-360367DF67A4}"/>
    <cellStyle name="Cálculo 2" xfId="302" xr:uid="{A0B9E122-DE1E-48FB-8A04-DA9BF65F3344}"/>
    <cellStyle name="Celda de comprobación 2" xfId="303" xr:uid="{4BB49A8F-B54F-4204-89CE-B1C680CAF613}"/>
    <cellStyle name="Celda vinculada 2" xfId="304" xr:uid="{F1311C42-3BC7-4FF1-BEB3-20A83583B864}"/>
    <cellStyle name="Encabezado 4 2" xfId="305" xr:uid="{3740CD92-379E-4A8A-921F-DCB39BF03619}"/>
    <cellStyle name="Entrada 2" xfId="306" xr:uid="{046DA26C-BFA2-41B1-B792-88FCE4F8E6D0}"/>
    <cellStyle name="Euro" xfId="19" xr:uid="{4A503DA7-6479-4DF6-98F4-C3D1AE250E6B}"/>
    <cellStyle name="Fecha" xfId="37" xr:uid="{5F562841-F327-4CD4-8C8D-91C6D3F72220}"/>
    <cellStyle name="Fijo" xfId="38" xr:uid="{249F8C18-0061-45E9-A376-DCB8270A01C9}"/>
    <cellStyle name="HEADING1" xfId="39" xr:uid="{A899E22B-7241-47A1-947E-254C59B8C91C}"/>
    <cellStyle name="HEADING2" xfId="40" xr:uid="{47DA1FDD-D64D-4049-9889-D9A470138B69}"/>
    <cellStyle name="Hipervínculo" xfId="11" builtinId="8"/>
    <cellStyle name="Incorrecto 2" xfId="307" xr:uid="{A8F87939-0464-4C2B-9794-2138BD4619FF}"/>
    <cellStyle name="Millares 10" xfId="190" xr:uid="{8A361995-22B9-4230-A097-69858A63F27E}"/>
    <cellStyle name="Millares 11" xfId="183" xr:uid="{127E0BAA-7836-4094-8E08-6623BCCCD657}"/>
    <cellStyle name="Millares 12" xfId="41" xr:uid="{B59B7CD1-86AC-43A5-BC0B-58721EB4F691}"/>
    <cellStyle name="Millares 13" xfId="42" xr:uid="{BC639C55-5BF7-4214-89AF-902F2165A1C8}"/>
    <cellStyle name="Millares 14" xfId="43" xr:uid="{E74D4500-7119-4365-A983-C496ADEA2BFF}"/>
    <cellStyle name="Millares 15" xfId="44" xr:uid="{7792B35A-CE75-4F40-88EB-05EF55FE949C}"/>
    <cellStyle name="Millares 15 2" xfId="308" xr:uid="{034FE891-BE83-4E71-9AF0-7754D691EB47}"/>
    <cellStyle name="Millares 15 2 2" xfId="309" xr:uid="{6C0CC366-381E-4923-8448-3DCE99003639}"/>
    <cellStyle name="Millares 15 3" xfId="310" xr:uid="{2A0945BF-B6A7-4AA3-B7AE-BC695730335F}"/>
    <cellStyle name="Millares 2" xfId="1" xr:uid="{00000000-0005-0000-0000-000001000000}"/>
    <cellStyle name="Millares 2 10" xfId="45" xr:uid="{EE7CBCF0-E10E-419C-A590-6CDE713FF297}"/>
    <cellStyle name="Millares 2 11" xfId="46" xr:uid="{610D6F7F-EE15-4275-98CE-B9C3CE7A9ED4}"/>
    <cellStyle name="Millares 2 12" xfId="47" xr:uid="{9D313287-F315-456F-9933-1CE966BE7C60}"/>
    <cellStyle name="Millares 2 13" xfId="48" xr:uid="{53067AB6-A87B-4E44-B669-EA6DDA51A653}"/>
    <cellStyle name="Millares 2 14" xfId="49" xr:uid="{2FB1711D-EDCB-4D4C-8163-AAB7E6D536DA}"/>
    <cellStyle name="Millares 2 15" xfId="50" xr:uid="{B7DD487F-F88C-407C-897E-B575414B6D68}"/>
    <cellStyle name="Millares 2 16" xfId="51" xr:uid="{EAE191E3-DCDA-42F6-AD8E-466E86683A8E}"/>
    <cellStyle name="Millares 2 16 2" xfId="52" xr:uid="{982A3ECF-84EF-4417-9C2B-B6DA0A7C42B8}"/>
    <cellStyle name="Millares 2 17" xfId="53" xr:uid="{E31DC189-C1E4-45F1-954F-6154CD1B690F}"/>
    <cellStyle name="Millares 2 18" xfId="54" xr:uid="{38B8969B-45C6-4EF0-A946-95718B324D15}"/>
    <cellStyle name="Millares 2 18 2" xfId="55" xr:uid="{E6A92EAC-A77C-4442-8397-A452BDD34604}"/>
    <cellStyle name="Millares 2 19" xfId="56" xr:uid="{F51E7149-8FAC-4A87-A8DE-95B9EACA6B41}"/>
    <cellStyle name="Millares 2 2" xfId="15" xr:uid="{00000000-0005-0000-0000-000002000000}"/>
    <cellStyle name="Millares 2 2 2" xfId="57" xr:uid="{BC522971-7F25-44FD-9C4E-FD4DACD579CB}"/>
    <cellStyle name="Millares 2 2 2 2" xfId="192" xr:uid="{5D92570E-28C7-49BB-BB84-6FFB86994FBE}"/>
    <cellStyle name="Millares 2 2 3" xfId="58" xr:uid="{B1684416-13E7-46B9-BFA9-6E59A76EA1D8}"/>
    <cellStyle name="Millares 2 2 4" xfId="59" xr:uid="{6930EE3A-1913-477A-A479-492B994A43ED}"/>
    <cellStyle name="Millares 2 2 5" xfId="60" xr:uid="{55370DA4-17A1-497F-9106-6DA89B346C59}"/>
    <cellStyle name="Millares 2 2 6" xfId="188" xr:uid="{259E4A73-31F8-47DB-AFE6-878DA0D90B65}"/>
    <cellStyle name="Millares 2 2 7" xfId="833" xr:uid="{DE209949-93A3-4EC8-91F0-FD6747D9DCB7}"/>
    <cellStyle name="Millares 2 2 8" xfId="843" xr:uid="{79AD1059-F8F8-46E6-B7E9-71E46A6F8B55}"/>
    <cellStyle name="Millares 2 2 9" xfId="20" xr:uid="{68CE2652-ADCA-4E5B-A08B-DF3D308D0702}"/>
    <cellStyle name="Millares 2 20" xfId="61" xr:uid="{943F1DB3-D825-46A5-9FAA-9B26D9EA7628}"/>
    <cellStyle name="Millares 2 21" xfId="62" xr:uid="{46931A9C-C09E-4C81-A3E6-A1B634A24D3A}"/>
    <cellStyle name="Millares 2 22" xfId="832" xr:uid="{3B95317B-C9DF-4B0E-AFEE-83E7E8F45B0E}"/>
    <cellStyle name="Millares 2 23" xfId="842" xr:uid="{602100AC-353C-47E6-94B9-A97859238C4D}"/>
    <cellStyle name="Millares 2 24" xfId="17" xr:uid="{3BD844F7-1A93-4CD2-853D-1122E2BFAD1B}"/>
    <cellStyle name="Millares 2 3" xfId="21" xr:uid="{022C9908-E1E0-4EFF-8A99-F510DD3E3073}"/>
    <cellStyle name="Millares 2 3 2" xfId="63" xr:uid="{1D55D984-C1D9-4A3C-ACEE-87AE13D3F39E}"/>
    <cellStyle name="Millares 2 3 3" xfId="64" xr:uid="{5AD4F119-A0F7-4792-9CE1-2482F7F3257F}"/>
    <cellStyle name="Millares 2 3 4" xfId="65" xr:uid="{58DD8CB8-E6A4-4115-A2BB-CBB6BFE9D0B5}"/>
    <cellStyle name="Millares 2 3 5" xfId="66" xr:uid="{35E45B91-AC5E-4324-8AB0-DC56A27A8D22}"/>
    <cellStyle name="Millares 2 3 6" xfId="834" xr:uid="{9EC5C44B-284C-4F25-9A52-564F1F1334E5}"/>
    <cellStyle name="Millares 2 3 7" xfId="844" xr:uid="{3332BAB5-21AC-4711-8D44-FF497469D3BE}"/>
    <cellStyle name="Millares 2 4" xfId="18" xr:uid="{CD000F85-8E4C-47CA-BA0C-E9A01CD479C2}"/>
    <cellStyle name="Millares 2 4 2" xfId="67" xr:uid="{0BB70152-A5DA-4D09-AF5B-53AEC5442E92}"/>
    <cellStyle name="Millares 2 4 2 2" xfId="68" xr:uid="{99792A07-0B67-4784-9F21-06085DD2CC14}"/>
    <cellStyle name="Millares 2 5" xfId="34" xr:uid="{D32A2B7C-19F0-4CFD-8D59-BFF86B0E2ED5}"/>
    <cellStyle name="Millares 2 6" xfId="69" xr:uid="{928777E9-396E-4135-95B2-D40E13F9BC86}"/>
    <cellStyle name="Millares 2 7" xfId="70" xr:uid="{C9E7D5BB-38D0-48BE-B2D9-FD824220A98A}"/>
    <cellStyle name="Millares 2 8" xfId="71" xr:uid="{65CA82CF-94F6-4975-9BCD-CFF8E405E86D}"/>
    <cellStyle name="Millares 2 9" xfId="72" xr:uid="{C6FE9535-51A4-4B5A-9B93-6E4B61521320}"/>
    <cellStyle name="Millares 3" xfId="22" xr:uid="{B1038026-9E54-44FD-B329-22E47829A921}"/>
    <cellStyle name="Millares 3 10" xfId="835" xr:uid="{40143480-5848-48C0-B55A-5588679BD6D2}"/>
    <cellStyle name="Millares 3 11" xfId="845" xr:uid="{C861EB6D-F281-45BC-8D26-333E23D0FC20}"/>
    <cellStyle name="Millares 3 2" xfId="23" xr:uid="{A41B21E1-BA5F-4A96-8B8D-5131CB647FF1}"/>
    <cellStyle name="Millares 3 2 2" xfId="73" xr:uid="{6C86C6DC-AB87-46BE-9F02-92B37BE26A20}"/>
    <cellStyle name="Millares 3 2 2 2" xfId="74" xr:uid="{4B2ADB51-3BD1-4A3F-9DB7-60215D456489}"/>
    <cellStyle name="Millares 3 3" xfId="75" xr:uid="{72092479-F219-465E-A16E-DD9AE8F27FE6}"/>
    <cellStyle name="Millares 3 3 2" xfId="826" xr:uid="{02AD1DF2-725F-41FD-B1AF-664477AC69C2}"/>
    <cellStyle name="Millares 3 4" xfId="76" xr:uid="{6F699112-B061-4312-AFF7-B63E09845302}"/>
    <cellStyle name="Millares 3 5" xfId="77" xr:uid="{D9F6D16D-CB52-4CE7-B995-7BA8BE022DA9}"/>
    <cellStyle name="Millares 3 6" xfId="78" xr:uid="{D41582DC-8671-4E50-9DBD-20B265DA1E6C}"/>
    <cellStyle name="Millares 3 6 2" xfId="79" xr:uid="{AE7E743C-E932-4312-8403-ABB739998429}"/>
    <cellStyle name="Millares 3 7" xfId="80" xr:uid="{B7F302CE-392E-4B9E-B8FE-EFAB86836E54}"/>
    <cellStyle name="Millares 3 8" xfId="81" xr:uid="{79B2616D-8B7B-46CA-BCD0-508070672F15}"/>
    <cellStyle name="Millares 3 9" xfId="82" xr:uid="{3372BCDB-43B2-426D-9E35-7B6813B55EB6}"/>
    <cellStyle name="Millares 4" xfId="36" xr:uid="{F441EBBE-AF5B-4EB1-9D5E-AED103FEA8F7}"/>
    <cellStyle name="Millares 4 2" xfId="83" xr:uid="{7E38F299-4F4F-4B15-9025-4D734D104C01}"/>
    <cellStyle name="Millares 4 2 2" xfId="184" xr:uid="{E973A8AC-AD3F-4A7B-82BB-093EB1F7B6B6}"/>
    <cellStyle name="Millares 4 2 2 2" xfId="311" xr:uid="{EE07AC87-E67D-4851-BE05-7D4B6C73F69D}"/>
    <cellStyle name="Millares 4 2 3" xfId="312" xr:uid="{EFE10D9B-76D4-4E16-8DCF-BE8CD624AA86}"/>
    <cellStyle name="Millares 4 3" xfId="313" xr:uid="{A345F65E-E8B7-4013-98F1-2199D5D0283E}"/>
    <cellStyle name="Millares 4 3 2" xfId="314" xr:uid="{B3026829-2A85-4A09-B1ED-09E8905DC564}"/>
    <cellStyle name="Millares 4 4" xfId="315" xr:uid="{8D295F6B-123B-42B8-87CC-997AFB0A72F1}"/>
    <cellStyle name="Millares 5" xfId="84" xr:uid="{85522276-6747-411A-A3FB-B03C9BEC71E2}"/>
    <cellStyle name="Millares 5 2" xfId="85" xr:uid="{6C8C404A-49D2-4187-9926-35DEA5D07175}"/>
    <cellStyle name="Millares 5 2 2" xfId="316" xr:uid="{856A1AA4-DFD3-4034-A2B3-C11B5D2D3A15}"/>
    <cellStyle name="Millares 5 3" xfId="317" xr:uid="{F6382E07-9BAE-4662-A100-4632B04C847B}"/>
    <cellStyle name="Millares 6" xfId="86" xr:uid="{7EBCD540-4C35-4BC3-8272-3936450514FF}"/>
    <cellStyle name="Millares 7" xfId="87" xr:uid="{CE6FF7B1-EDF3-4D3E-B5DA-5F297D823B88}"/>
    <cellStyle name="Millares 8" xfId="88" xr:uid="{BBF57EB5-94D8-4C97-9ADD-C29CEB015D72}"/>
    <cellStyle name="Millares 9" xfId="318" xr:uid="{1C09B12C-6E64-4BE5-9FF5-D83380644098}"/>
    <cellStyle name="Moneda 2" xfId="24" xr:uid="{09FAFBCB-F8F1-4BD0-B4C6-8FC2B1DB38DA}"/>
    <cellStyle name="Moneda 2 2" xfId="89" xr:uid="{63181760-46EF-419C-BB34-30D3FDE3142E}"/>
    <cellStyle name="Moneda 2 3" xfId="90" xr:uid="{94DE04EE-A487-4476-8D8E-70738FC30ED8}"/>
    <cellStyle name="Moneda 2 4" xfId="91" xr:uid="{A7D24D01-FAAE-44A3-ACC4-77DDA212A73D}"/>
    <cellStyle name="Moneda 2 5" xfId="836" xr:uid="{716AB967-F62F-486A-8FF5-876E4C7D5100}"/>
    <cellStyle name="Moneda 2 6" xfId="846" xr:uid="{9C9FF223-3183-45E8-AE74-CFE58A5D625F}"/>
    <cellStyle name="Neutral 2" xfId="319" xr:uid="{0FED886D-696A-4D9D-85B2-35982C51B689}"/>
    <cellStyle name="Normal" xfId="0" builtinId="0"/>
    <cellStyle name="Normal 10" xfId="92" xr:uid="{9EB8D4CB-3A96-4567-8104-4B22257AF139}"/>
    <cellStyle name="Normal 10 2" xfId="93" xr:uid="{554A31E9-6CDC-4792-A97B-1E9F07AC367C}"/>
    <cellStyle name="Normal 10 2 2" xfId="320" xr:uid="{3890C26B-E01A-408D-BA8B-B6B5EDF9A134}"/>
    <cellStyle name="Normal 10 2 2 2" xfId="321" xr:uid="{FFD89A4B-29B7-42DD-BDBF-EDB4AB21E393}"/>
    <cellStyle name="Normal 10 2 3" xfId="322" xr:uid="{35AC2F91-7217-489B-9AC6-C6DF977A6087}"/>
    <cellStyle name="Normal 10 3" xfId="94" xr:uid="{B76485A9-239C-424A-94ED-DE6A0F989915}"/>
    <cellStyle name="Normal 10 3 2" xfId="323" xr:uid="{DC4044A0-AF26-4FFC-A2F3-903D7ECDE1A0}"/>
    <cellStyle name="Normal 10 3 2 2" xfId="324" xr:uid="{633D1298-6868-4B37-B9E3-F0DCA11D990F}"/>
    <cellStyle name="Normal 10 3 3" xfId="325" xr:uid="{30FBBF57-F518-4339-8B76-43F2D28DE987}"/>
    <cellStyle name="Normal 10 4" xfId="95" xr:uid="{BA063A25-94EF-4C57-BD14-74E7A5EAF299}"/>
    <cellStyle name="Normal 10 4 2" xfId="326" xr:uid="{EF8B11C2-207B-475B-B405-A701044A930F}"/>
    <cellStyle name="Normal 10 4 2 2" xfId="327" xr:uid="{0EA4C176-62F6-4551-BEFB-76DB566E4F7F}"/>
    <cellStyle name="Normal 10 4 3" xfId="328" xr:uid="{0EEA561D-9E8A-47AC-B155-4FDFAAD84896}"/>
    <cellStyle name="Normal 10 5" xfId="96" xr:uid="{0ABAFC1C-B058-499B-92EE-8B5940492653}"/>
    <cellStyle name="Normal 10 5 2" xfId="329" xr:uid="{A30A6E93-4022-4000-B023-A58D27E2EA40}"/>
    <cellStyle name="Normal 10 6" xfId="97" xr:uid="{5C06974D-F8DB-4D5D-8DA9-AB0DD8B31572}"/>
    <cellStyle name="Normal 10 7" xfId="191" xr:uid="{5795D803-52DF-484A-8B65-FB1138623D85}"/>
    <cellStyle name="Normal 11" xfId="330" xr:uid="{FE8A7D21-7F53-4DFF-98EA-B734536BE88F}"/>
    <cellStyle name="Normal 11 2" xfId="331" xr:uid="{56C99395-8385-4747-A65C-5EE5F4256594}"/>
    <cellStyle name="Normal 11 2 2" xfId="332" xr:uid="{9AC4AC86-E6DB-4072-8576-FAA04CCF982A}"/>
    <cellStyle name="Normal 11 2 2 2" xfId="333" xr:uid="{5628640C-2E59-4AC5-B747-3E64A6DF24A6}"/>
    <cellStyle name="Normal 11 2 3" xfId="334" xr:uid="{1D977CBE-553C-4239-A64C-830DA4857C50}"/>
    <cellStyle name="Normal 11 3" xfId="335" xr:uid="{4967515A-DD89-4610-A25A-4CB990136B5E}"/>
    <cellStyle name="Normal 11 3 2" xfId="336" xr:uid="{4BDDEBED-C2E0-441E-A18A-73FEC021BEDF}"/>
    <cellStyle name="Normal 11 3 2 2" xfId="337" xr:uid="{A7DF3CDD-4071-4EA9-A9A4-568C0D249A11}"/>
    <cellStyle name="Normal 11 3 3" xfId="338" xr:uid="{C656BF3C-90F8-4233-86FD-15D162BE0C0E}"/>
    <cellStyle name="Normal 11 4" xfId="339" xr:uid="{A95B96AF-0A94-43A6-9649-DFD721CDCF74}"/>
    <cellStyle name="Normal 11 4 2" xfId="340" xr:uid="{C593681F-67BB-4C0D-95E4-D32AB8B93925}"/>
    <cellStyle name="Normal 11 4 2 2" xfId="341" xr:uid="{539E48C8-0F02-40AB-A533-8452458DDF4E}"/>
    <cellStyle name="Normal 11 4 3" xfId="342" xr:uid="{FFA4B162-4E69-4CC0-972F-A9D5140584BA}"/>
    <cellStyle name="Normal 11 5" xfId="343" xr:uid="{126E97CD-DA00-4121-81BA-5C1C07969F40}"/>
    <cellStyle name="Normal 11 5 2" xfId="344" xr:uid="{64DED4D4-9DDA-44A6-A5E4-710C9729F870}"/>
    <cellStyle name="Normal 11 5 2 2" xfId="345" xr:uid="{D99D8673-061C-41CB-B509-F6FA653DB670}"/>
    <cellStyle name="Normal 11 5 3" xfId="346" xr:uid="{B2ABE07F-C68F-4F66-8C71-8EF9AE55C806}"/>
    <cellStyle name="Normal 11 6" xfId="347" xr:uid="{5E435817-1DA7-45FD-99B5-71B7148BE702}"/>
    <cellStyle name="Normal 11 6 2" xfId="348" xr:uid="{67486050-0077-40B9-82A0-8F4C8294C2E7}"/>
    <cellStyle name="Normal 11 7" xfId="349" xr:uid="{C59766F8-C9DA-4AEC-90D0-4464A3DA2B40}"/>
    <cellStyle name="Normal 12" xfId="98" xr:uid="{499FEEA0-90CE-435D-A2C9-F5EB654B2AB3}"/>
    <cellStyle name="Normal 12 2" xfId="350" xr:uid="{2E7E5A16-0FAC-4F0E-9B10-730CB73BDECB}"/>
    <cellStyle name="Normal 12 2 2" xfId="351" xr:uid="{39A70EE3-7ADC-40FE-968F-A89EB8C30634}"/>
    <cellStyle name="Normal 12 2 2 2" xfId="352" xr:uid="{05635200-E228-43E2-8D17-DFF7CA81C05D}"/>
    <cellStyle name="Normal 12 2 3" xfId="353" xr:uid="{78997350-611C-4B50-9D94-AE377EC84544}"/>
    <cellStyle name="Normal 12 3" xfId="354" xr:uid="{3084CD8E-5A41-41BC-99B4-D92E0BAA8925}"/>
    <cellStyle name="Normal 12 3 2" xfId="355" xr:uid="{821B24F4-A80F-4C01-B679-B427072024BE}"/>
    <cellStyle name="Normal 12 3 2 2" xfId="356" xr:uid="{2EF2FF74-C5F5-401E-8CF3-BF099F03B72F}"/>
    <cellStyle name="Normal 12 3 3" xfId="357" xr:uid="{BD46E438-6A5C-4E05-A3E4-297B6A63DF1A}"/>
    <cellStyle name="Normal 12 4" xfId="358" xr:uid="{62C475C5-0608-44F6-8917-96EEEDD85282}"/>
    <cellStyle name="Normal 12 4 2" xfId="359" xr:uid="{F1F8DB4C-BC8F-41BB-926D-75529DF1267B}"/>
    <cellStyle name="Normal 12 4 2 2" xfId="360" xr:uid="{361FBE08-DCD9-43C3-B7B3-4B6390C75EB5}"/>
    <cellStyle name="Normal 12 4 3" xfId="361" xr:uid="{55B6BBD1-CF1A-4ECE-B70C-527338F2BF09}"/>
    <cellStyle name="Normal 12 5" xfId="362" xr:uid="{B8B9EE1B-FB12-45E3-9E26-9874DFDC7350}"/>
    <cellStyle name="Normal 12 5 2" xfId="363" xr:uid="{1C5B2F0C-AF21-4EB1-8AEA-1F1B08E5F709}"/>
    <cellStyle name="Normal 12 5 2 2" xfId="364" xr:uid="{C0B5FEED-8F19-4A9D-A863-550BCA6FD29A}"/>
    <cellStyle name="Normal 12 5 3" xfId="365" xr:uid="{3267D538-683E-4599-97A0-EFD6D0BDE3AB}"/>
    <cellStyle name="Normal 12 6" xfId="366" xr:uid="{9DB2E39D-4B99-4FFC-AE66-D4C753F329D7}"/>
    <cellStyle name="Normal 12 6 2" xfId="367" xr:uid="{D13BAC8C-FBD0-43F4-815D-33C0C1B80F5D}"/>
    <cellStyle name="Normal 12 7" xfId="368" xr:uid="{D4E959EB-B83C-46F4-B3D0-E090F7A898B1}"/>
    <cellStyle name="Normal 13" xfId="369" xr:uid="{EC37BDE4-8962-4A5F-BD42-60D97FD5519D}"/>
    <cellStyle name="Normal 13 2" xfId="370" xr:uid="{74FFCFC7-3A58-4FA9-AF20-511C1EB347C4}"/>
    <cellStyle name="Normal 13 2 2" xfId="371" xr:uid="{47F60AB3-A409-4216-93A8-D564A63FC09D}"/>
    <cellStyle name="Normal 13 2 2 2" xfId="372" xr:uid="{BFD11762-A771-4575-8F98-BF5C1287CC00}"/>
    <cellStyle name="Normal 13 2 3" xfId="373" xr:uid="{3D50D1F3-BCA9-4D9B-875E-A5305CF27522}"/>
    <cellStyle name="Normal 13 3" xfId="374" xr:uid="{6BAF78A8-11A4-4E5F-A7E6-1AE30C75894A}"/>
    <cellStyle name="Normal 13 3 2" xfId="375" xr:uid="{790D8C30-84BC-410E-972B-43FFBB68498C}"/>
    <cellStyle name="Normal 13 3 2 2" xfId="376" xr:uid="{D0CFFC16-7AC1-40FA-B54C-B9AED45BCD4C}"/>
    <cellStyle name="Normal 13 3 3" xfId="377" xr:uid="{770D5EEA-BCEA-4589-BE19-460BD55E82DD}"/>
    <cellStyle name="Normal 13 4" xfId="378" xr:uid="{A9018885-16AB-4344-A33B-D4D48EB7A318}"/>
    <cellStyle name="Normal 13 4 2" xfId="379" xr:uid="{A31DAFDE-B55E-4E6E-9781-FE2DA4CDA25E}"/>
    <cellStyle name="Normal 13 4 2 2" xfId="380" xr:uid="{28C08A51-772A-4957-9DB0-8974903CCEA2}"/>
    <cellStyle name="Normal 13 4 3" xfId="381" xr:uid="{69620F8D-41D4-456B-B452-F78144127205}"/>
    <cellStyle name="Normal 13 5" xfId="382" xr:uid="{666CFB1C-4F2E-4C1E-B59C-2DDDBC48CF49}"/>
    <cellStyle name="Normal 13 5 2" xfId="383" xr:uid="{CDA890B7-3183-4E5E-92DB-96606E3269D6}"/>
    <cellStyle name="Normal 13 5 2 2" xfId="384" xr:uid="{CFBCE6A9-1335-4233-BD50-7D91E00B8D00}"/>
    <cellStyle name="Normal 13 5 3" xfId="385" xr:uid="{4800364D-89C8-4497-BA55-338F4516D82A}"/>
    <cellStyle name="Normal 13 6" xfId="386" xr:uid="{BE7F3FCF-D2B1-42A1-83D4-9B91316741EA}"/>
    <cellStyle name="Normal 13 6 2" xfId="387" xr:uid="{33506DBC-06F4-4D94-AC6E-3776B163001F}"/>
    <cellStyle name="Normal 13 7" xfId="388" xr:uid="{8302E9FF-AC43-4D69-9910-0FA8EC957698}"/>
    <cellStyle name="Normal 14" xfId="99" xr:uid="{D824E801-C4FB-437F-98ED-2E5CA2F613E2}"/>
    <cellStyle name="Normal 14 2" xfId="389" xr:uid="{33F8F9F6-0E9C-48DE-9B6A-428DA934E212}"/>
    <cellStyle name="Normal 14 2 2" xfId="390" xr:uid="{EAFE21CB-1FF4-4196-B0C0-ABD8C895C035}"/>
    <cellStyle name="Normal 14 2 2 2" xfId="391" xr:uid="{95C510DA-3F78-44D6-B384-867939BBCD20}"/>
    <cellStyle name="Normal 14 2 3" xfId="392" xr:uid="{CB56F76F-47DC-4743-B087-9EE049EEC721}"/>
    <cellStyle name="Normal 14 3" xfId="393" xr:uid="{F02F5252-52EA-4CA3-8207-ACAE3895B4F0}"/>
    <cellStyle name="Normal 14 3 2" xfId="394" xr:uid="{C0DC7C1B-4800-4B75-8782-C1935A6A61BE}"/>
    <cellStyle name="Normal 14 3 2 2" xfId="395" xr:uid="{774A53C9-86A7-4BE4-8FDF-21A60D92E4C1}"/>
    <cellStyle name="Normal 14 3 3" xfId="396" xr:uid="{4655554F-3BAB-41EC-A327-D140BA0A5ECB}"/>
    <cellStyle name="Normal 14 4" xfId="397" xr:uid="{8BF5ACEF-BE86-478D-8831-798B55D6AB8E}"/>
    <cellStyle name="Normal 14 4 2" xfId="398" xr:uid="{4842FA3D-E88C-4AC1-AEB2-61D51DA5B215}"/>
    <cellStyle name="Normal 14 4 2 2" xfId="399" xr:uid="{83C555EC-1259-4DB0-888B-CF88021E79DD}"/>
    <cellStyle name="Normal 14 4 3" xfId="400" xr:uid="{4715D9D9-8A49-48A1-936A-EC28078D0FAD}"/>
    <cellStyle name="Normal 14 5" xfId="401" xr:uid="{B54E3BA3-6249-4290-AC10-C8F55D32EA50}"/>
    <cellStyle name="Normal 14 5 2" xfId="402" xr:uid="{7F73F4C7-BF80-4D2C-9F8C-C7AD2905FAB8}"/>
    <cellStyle name="Normal 14 5 2 2" xfId="403" xr:uid="{29F52731-2E93-45F8-9E81-28D3647F7DC1}"/>
    <cellStyle name="Normal 14 5 3" xfId="404" xr:uid="{75D6D2BC-EA66-422C-87B8-CDF4BED41D9B}"/>
    <cellStyle name="Normal 14 6" xfId="405" xr:uid="{5F3F4C6B-0050-4F58-B100-AD507BF52A8A}"/>
    <cellStyle name="Normal 14 6 2" xfId="406" xr:uid="{5F8AB030-7B69-4BBD-AEF7-4B7E3E5552DA}"/>
    <cellStyle name="Normal 14 7" xfId="407" xr:uid="{AE662231-33BB-4AE2-B451-0026B6F9C868}"/>
    <cellStyle name="Normal 15" xfId="408" xr:uid="{BF3C11B5-BA60-4B73-B616-71A336EA64F1}"/>
    <cellStyle name="Normal 15 2" xfId="409" xr:uid="{C302FE53-8D43-4A90-9303-A8C6C7F42BBC}"/>
    <cellStyle name="Normal 15 2 2" xfId="410" xr:uid="{F0710173-5B9A-4901-A086-ADC052B83686}"/>
    <cellStyle name="Normal 15 2 2 2" xfId="411" xr:uid="{0C16B8C4-C733-4250-B594-F5E47599CE51}"/>
    <cellStyle name="Normal 15 2 3" xfId="412" xr:uid="{1EEE3441-A919-48C9-92D9-0AB61F95EA91}"/>
    <cellStyle name="Normal 15 3" xfId="413" xr:uid="{F6DB95F2-4F79-4BFB-B8EB-9C2F334BD09F}"/>
    <cellStyle name="Normal 15 3 2" xfId="414" xr:uid="{FFBA2200-EDDC-49E8-9213-EC81B40985F5}"/>
    <cellStyle name="Normal 15 3 2 2" xfId="415" xr:uid="{408547CC-AF93-4E54-BABA-690A161A3BA0}"/>
    <cellStyle name="Normal 15 3 3" xfId="416" xr:uid="{90AB3EBA-AE0E-4552-AD2C-D8BB2D37A018}"/>
    <cellStyle name="Normal 15 4" xfId="417" xr:uid="{5328327D-3417-4A89-9B95-658D3725E494}"/>
    <cellStyle name="Normal 15 4 2" xfId="418" xr:uid="{96A2748D-63AD-4984-A48E-A1EC7395378B}"/>
    <cellStyle name="Normal 15 5" xfId="419" xr:uid="{54588295-3CD0-4FCD-9A49-F85363EE11A0}"/>
    <cellStyle name="Normal 16" xfId="420" xr:uid="{74F5F10F-06EC-4363-839F-D5321FA914C2}"/>
    <cellStyle name="Normal 16 2" xfId="421" xr:uid="{46454D06-0526-479C-9AF0-1BBA45992C4F}"/>
    <cellStyle name="Normal 16 2 2" xfId="422" xr:uid="{2F2F0D18-5F25-4744-A743-0CE9DFF634C4}"/>
    <cellStyle name="Normal 16 2 2 2" xfId="423" xr:uid="{2ACBEF6A-DA0A-4E67-AEEB-2DD6CDEF53F4}"/>
    <cellStyle name="Normal 16 2 3" xfId="424" xr:uid="{1A78E9B8-5B7B-4AC2-B96D-5C4E9E6FCAB2}"/>
    <cellStyle name="Normal 16 3" xfId="425" xr:uid="{7732538D-62C2-4550-93FE-9625F672E693}"/>
    <cellStyle name="Normal 16 3 2" xfId="426" xr:uid="{DA84E662-9EF8-4556-9207-45A486F92FF5}"/>
    <cellStyle name="Normal 16 3 2 2" xfId="427" xr:uid="{16D639AA-0C48-46A6-B7EB-4E22A3CCDD47}"/>
    <cellStyle name="Normal 16 3 3" xfId="428" xr:uid="{081C32AE-3669-4F04-8F86-FEC571431322}"/>
    <cellStyle name="Normal 16 4" xfId="429" xr:uid="{0B5CD62A-CEE6-4624-AEC1-3E4C8648A053}"/>
    <cellStyle name="Normal 16 4 2" xfId="430" xr:uid="{525F29BA-9CB1-4E89-BC1E-3E494D5C2E7F}"/>
    <cellStyle name="Normal 16 5" xfId="431" xr:uid="{AA1FA986-249E-4D9E-A8F6-0819EB1CC4E3}"/>
    <cellStyle name="Normal 17" xfId="432" xr:uid="{6B229120-A438-4B15-9322-E1845E9BEB80}"/>
    <cellStyle name="Normal 17 2" xfId="433" xr:uid="{CA3BA584-0CC4-407B-9ACE-979FD054D681}"/>
    <cellStyle name="Normal 17 2 2" xfId="434" xr:uid="{84A3D40E-BB3A-4CB5-89E2-990EAF823168}"/>
    <cellStyle name="Normal 17 2 2 2" xfId="435" xr:uid="{0542C567-6F2F-4AEF-8046-FF014C8D5A52}"/>
    <cellStyle name="Normal 17 2 3" xfId="436" xr:uid="{666CD9BD-E273-4EA1-AE70-14EC75868F8B}"/>
    <cellStyle name="Normal 17 3" xfId="437" xr:uid="{725C8F0D-BC3A-4C53-AB18-0B8DA92BD9AF}"/>
    <cellStyle name="Normal 17 3 2" xfId="438" xr:uid="{AC6DEAF7-45DA-4601-AF10-3A4E6CD80980}"/>
    <cellStyle name="Normal 17 3 2 2" xfId="439" xr:uid="{5F6E7DA9-1C0C-4E7B-815D-A4F5008A079C}"/>
    <cellStyle name="Normal 17 3 3" xfId="440" xr:uid="{A5A97ED9-7F5E-41CE-98D0-424C2D7F8975}"/>
    <cellStyle name="Normal 17 4" xfId="441" xr:uid="{077BD1D9-0A81-4984-B581-5922B7FD3559}"/>
    <cellStyle name="Normal 17 4 2" xfId="442" xr:uid="{4C8E0257-6267-4FB3-92CD-E168CB1A1A5C}"/>
    <cellStyle name="Normal 17 5" xfId="443" xr:uid="{EB5BE300-0705-452D-831B-50588E1D2470}"/>
    <cellStyle name="Normal 18" xfId="444" xr:uid="{E8DF6E98-215F-4B75-B7C4-6D2E1FDA94AE}"/>
    <cellStyle name="Normal 18 2" xfId="445" xr:uid="{68982CB0-E971-4A36-810C-0EACF2C49BE2}"/>
    <cellStyle name="Normal 18 2 2" xfId="446" xr:uid="{6E500518-E0BF-43AA-9982-01F98AAB9F08}"/>
    <cellStyle name="Normal 18 2 2 2" xfId="447" xr:uid="{319EC784-168B-492A-A5DC-C63896327B73}"/>
    <cellStyle name="Normal 18 2 3" xfId="448" xr:uid="{2C55B148-E874-4781-A4D6-7FA8DEE21058}"/>
    <cellStyle name="Normal 18 3" xfId="449" xr:uid="{5EF200E7-A875-4EF8-89D5-7A3C53557D50}"/>
    <cellStyle name="Normal 18 3 2" xfId="450" xr:uid="{3BA8CE3B-F937-4666-A6F2-DA28F96785CF}"/>
    <cellStyle name="Normal 18 3 2 2" xfId="451" xr:uid="{4D87390B-7615-4C27-BBA6-7C717231BC2F}"/>
    <cellStyle name="Normal 18 3 3" xfId="452" xr:uid="{E6B2DB0F-F93E-4594-8C8E-062AF3541004}"/>
    <cellStyle name="Normal 18 4" xfId="453" xr:uid="{009A599E-A809-4237-B6F7-EA7B75392933}"/>
    <cellStyle name="Normal 18 4 2" xfId="454" xr:uid="{5C7298FA-F26A-418E-9266-9882A4C88261}"/>
    <cellStyle name="Normal 18 5" xfId="455" xr:uid="{A2243A96-5A6E-48C3-8D21-4A5CD2B781AE}"/>
    <cellStyle name="Normal 19" xfId="456" xr:uid="{7F02F367-A6AE-4A49-8460-22A375731492}"/>
    <cellStyle name="Normal 2" xfId="2" xr:uid="{00000000-0005-0000-0000-000004000000}"/>
    <cellStyle name="Normal 2 10" xfId="100" xr:uid="{C1D15CE7-A064-4ADD-AAF0-A06EC3915A3D}"/>
    <cellStyle name="Normal 2 10 2" xfId="457" xr:uid="{F3D32880-37DE-4C06-A0AD-20777E6BCF3F}"/>
    <cellStyle name="Normal 2 11" xfId="101" xr:uid="{D751462A-AE30-47AE-81A0-0C328E3E6D9A}"/>
    <cellStyle name="Normal 2 11 2" xfId="458" xr:uid="{B10933DF-1AA1-4682-90F0-16D3116E5388}"/>
    <cellStyle name="Normal 2 12" xfId="102" xr:uid="{067E2E31-FBC2-4D73-B6B8-8D24886BD1F3}"/>
    <cellStyle name="Normal 2 12 2" xfId="459" xr:uid="{5D12AD1C-C45F-4C79-9E38-B80DEDE055E9}"/>
    <cellStyle name="Normal 2 13" xfId="103" xr:uid="{D7372CC1-5AB0-4B1B-A810-988C755F66A3}"/>
    <cellStyle name="Normal 2 14" xfId="104" xr:uid="{B8B2CB00-E453-42DE-9D1E-053D2AC93D0D}"/>
    <cellStyle name="Normal 2 15" xfId="105" xr:uid="{D8FCE51D-C9D0-409D-BDE7-E9D10BFB4B8D}"/>
    <cellStyle name="Normal 2 16" xfId="106" xr:uid="{99AA603B-9F94-4E47-9C85-32BBA4EFF0F1}"/>
    <cellStyle name="Normal 2 17" xfId="107" xr:uid="{85AD0F78-BCA6-410E-8045-CF6782E467AB}"/>
    <cellStyle name="Normal 2 18" xfId="108" xr:uid="{C9305081-A6D8-40C6-8BB1-7A3D956D02C8}"/>
    <cellStyle name="Normal 2 19" xfId="109" xr:uid="{3A7EFDE0-676F-42B3-96BB-15E291663F94}"/>
    <cellStyle name="Normal 2 19 2" xfId="110" xr:uid="{00DA6E19-EA2B-44DE-9C3A-3509F1760A3F}"/>
    <cellStyle name="Normal 2 2" xfId="3" xr:uid="{00000000-0005-0000-0000-000005000000}"/>
    <cellStyle name="Normal 2 2 2" xfId="460" xr:uid="{E75ACE78-F872-438A-8621-7A4459C5822D}"/>
    <cellStyle name="Normal 2 20" xfId="111" xr:uid="{359111D5-B26B-441A-BF2A-AFF0B901D9EC}"/>
    <cellStyle name="Normal 2 20 2" xfId="112" xr:uid="{E9574DEC-6950-48C3-8744-22D339B23B80}"/>
    <cellStyle name="Normal 2 21" xfId="113" xr:uid="{641EBAE2-8D3B-4777-B35F-93F5034BFBCD}"/>
    <cellStyle name="Normal 2 22" xfId="114" xr:uid="{38A17A5E-E584-4CBC-B58A-B1D720FB6B58}"/>
    <cellStyle name="Normal 2 23" xfId="115" xr:uid="{D94EC307-DDEE-4526-9839-C39FEDF14EA1}"/>
    <cellStyle name="Normal 2 24" xfId="185" xr:uid="{B5C3E836-6A8B-4277-AEE7-FD201E943386}"/>
    <cellStyle name="Normal 2 25" xfId="831" xr:uid="{F2B29C0E-5257-482C-AB5B-9CECF8B51B06}"/>
    <cellStyle name="Normal 2 26" xfId="837" xr:uid="{397B73A4-811B-44EF-9F6B-E835C85E5EEC}"/>
    <cellStyle name="Normal 2 27" xfId="850" xr:uid="{F9C24A52-921D-4BCA-88F6-19A907CDDA53}"/>
    <cellStyle name="Normal 2 3" xfId="9" xr:uid="{00000000-0005-0000-0000-000006000000}"/>
    <cellStyle name="Normal 2 3 2" xfId="116" xr:uid="{1D4EF24E-1ECE-428E-BFB2-0E15E68661F6}"/>
    <cellStyle name="Normal 2 3 2 2" xfId="117" xr:uid="{1A2BB884-5B8B-4ACA-9BFC-EFC8F4AFC684}"/>
    <cellStyle name="Normal 2 3 3" xfId="828" xr:uid="{7096B948-2851-4383-9555-2D4DFA0D884E}"/>
    <cellStyle name="Normal 2 3 4" xfId="25" xr:uid="{B46FFBE3-337F-40E9-98E8-5A378A0A954E}"/>
    <cellStyle name="Normal 2 4" xfId="118" xr:uid="{0A55ED01-DED3-40AB-B7C6-3D50BC6966D2}"/>
    <cellStyle name="Normal 2 4 2" xfId="461" xr:uid="{BE9064BA-E6A0-4B13-9209-88C893A9E41F}"/>
    <cellStyle name="Normal 2 4 3" xfId="829" xr:uid="{6EBB40F3-2B8F-4A1C-8ED9-783C813F9971}"/>
    <cellStyle name="Normal 2 5" xfId="119" xr:uid="{554614C6-DFEB-4727-8888-B0E34901DFAB}"/>
    <cellStyle name="Normal 2 5 2" xfId="462" xr:uid="{F1DB593F-98A9-4F98-9BDB-2B42F3EF922A}"/>
    <cellStyle name="Normal 2 5 3" xfId="830" xr:uid="{E3B77E21-7B70-4EDB-ACF5-6272FD055C79}"/>
    <cellStyle name="Normal 2 6" xfId="120" xr:uid="{E5470BCC-54C0-4BDB-8412-A3A705C2E79D}"/>
    <cellStyle name="Normal 2 6 2" xfId="463" xr:uid="{0262DA2E-7EED-4987-B3AA-F87FB4BDF7D4}"/>
    <cellStyle name="Normal 2 7" xfId="121" xr:uid="{A6B7C565-F37C-4A6B-9BAD-2D6BDCF9E03A}"/>
    <cellStyle name="Normal 2 7 2" xfId="464" xr:uid="{BA0EC268-ECFB-4364-9772-D6957DA84FEE}"/>
    <cellStyle name="Normal 2 8" xfId="122" xr:uid="{AFA485DD-BE0F-4BA0-A19B-FE905B9C217F}"/>
    <cellStyle name="Normal 2 8 2" xfId="465" xr:uid="{2D48248C-86CB-45F2-96E7-7AF23356F5CB}"/>
    <cellStyle name="Normal 2 9" xfId="123" xr:uid="{D3651442-52D3-41B9-A933-16CF00D82777}"/>
    <cellStyle name="Normal 2 9 2" xfId="466" xr:uid="{389FFE37-0043-41B1-895F-3654247D5497}"/>
    <cellStyle name="Normal 2_EFE" xfId="124" xr:uid="{945090B9-DCD5-420C-989D-C798B64EDF99}"/>
    <cellStyle name="Normal 20" xfId="467" xr:uid="{975BD7C5-323F-4D9F-B11C-95A1165BD75F}"/>
    <cellStyle name="Normal 20 2" xfId="468" xr:uid="{72900D1A-B3F1-4937-BF74-232DD6C5B016}"/>
    <cellStyle name="Normal 21" xfId="469" xr:uid="{F4865CDA-F601-4077-9DD9-61391D3D7243}"/>
    <cellStyle name="Normal 22" xfId="841" xr:uid="{88614E44-3425-484C-AF5A-824AEE44208A}"/>
    <cellStyle name="Normal 23" xfId="849" xr:uid="{3126F1E4-BBDE-4F69-8168-0238B2028158}"/>
    <cellStyle name="Normal 24" xfId="851" xr:uid="{B48EC25A-8713-44F2-AD36-9BFAE53E5F4D}"/>
    <cellStyle name="Normal 25" xfId="852" xr:uid="{3F33C487-E7C3-489B-A783-15F34B6CB145}"/>
    <cellStyle name="Normal 26" xfId="853" xr:uid="{317589E0-7002-41B4-AF83-AD67305623B3}"/>
    <cellStyle name="Normal 27" xfId="16" xr:uid="{C1510B5F-DECE-48F2-B1F3-08211242EDF2}"/>
    <cellStyle name="Normal 3" xfId="8" xr:uid="{00000000-0005-0000-0000-000007000000}"/>
    <cellStyle name="Normal 3 10" xfId="125" xr:uid="{E19C0CDE-CE7B-47FE-9377-22B8E0C4B24E}"/>
    <cellStyle name="Normal 3 11" xfId="126" xr:uid="{8CA66052-2C04-415F-BBD9-96F7FEBCFE38}"/>
    <cellStyle name="Normal 3 12" xfId="127" xr:uid="{A6160D48-53AC-4DAF-BE2E-8FC5F3E643CD}"/>
    <cellStyle name="Normal 3 13" xfId="825" xr:uid="{0FE9B27E-AB90-4815-8DE1-3070D8BA78EC}"/>
    <cellStyle name="Normal 3 14" xfId="838" xr:uid="{C4114956-02BD-4D74-ADD3-D40B01972EF1}"/>
    <cellStyle name="Normal 3 2" xfId="10" xr:uid="{00000000-0005-0000-0000-000008000000}"/>
    <cellStyle name="Normal 3 2 2" xfId="13" xr:uid="{00000000-0005-0000-0000-000009000000}"/>
    <cellStyle name="Normal 3 2 2 2" xfId="128" xr:uid="{3074FFBF-FBA1-48B0-A8DE-29C841DC4044}"/>
    <cellStyle name="Normal 3 2 3" xfId="827" xr:uid="{EE914798-B7FA-4A25-B079-9BB062BEE824}"/>
    <cellStyle name="Normal 3 3" xfId="12" xr:uid="{00000000-0005-0000-0000-00000A000000}"/>
    <cellStyle name="Normal 3 3 2" xfId="470" xr:uid="{D62957B0-1669-4D6E-BFE6-B0CDC4F54104}"/>
    <cellStyle name="Normal 3 3 2 2" xfId="471" xr:uid="{32FF20B6-F281-4111-9612-9B7A9BE36648}"/>
    <cellStyle name="Normal 3 3 3" xfId="129" xr:uid="{F5F0D821-BE11-4DB3-8A79-3CF58E4CF8AF}"/>
    <cellStyle name="Normal 3 4" xfId="130" xr:uid="{E627E6E1-308A-4096-8BDF-4549441D0D0E}"/>
    <cellStyle name="Normal 3 4 2" xfId="472" xr:uid="{FCCB073E-F08C-43D3-9F67-E6F6BF6DF070}"/>
    <cellStyle name="Normal 3 4 2 2" xfId="473" xr:uid="{9D7F980E-2E2D-4360-BFB9-04C39E3CB52F}"/>
    <cellStyle name="Normal 3 5" xfId="131" xr:uid="{95935D86-DA1B-4B48-B4E8-7B7DD0FC738C}"/>
    <cellStyle name="Normal 3 5 2" xfId="474" xr:uid="{47638708-D21F-47A6-9582-0BAC47240575}"/>
    <cellStyle name="Normal 3 6" xfId="132" xr:uid="{ED0C31DC-D778-459E-BD35-B9AAE0CAA6DC}"/>
    <cellStyle name="Normal 3 7" xfId="133" xr:uid="{D7638052-CAC2-4271-BE27-6EA76B357CEB}"/>
    <cellStyle name="Normal 3 8" xfId="134" xr:uid="{8FBCE316-B426-4300-8103-D9AFDCAF1527}"/>
    <cellStyle name="Normal 3 9" xfId="135" xr:uid="{599DCA61-17AF-41BA-96B8-BFFD4A594E4A}"/>
    <cellStyle name="Normal 3 9 2" xfId="136" xr:uid="{E28F0499-718A-45BF-961C-6EBFB71D8B74}"/>
    <cellStyle name="Normal 3_EFE" xfId="137" xr:uid="{03410DA2-965E-48E6-B3A0-FCCAFC59B87B}"/>
    <cellStyle name="Normal 4" xfId="4" xr:uid="{00000000-0005-0000-0000-00000B000000}"/>
    <cellStyle name="Normal 4 2" xfId="27" xr:uid="{58010E3C-9365-44A5-84A3-EFF605834B16}"/>
    <cellStyle name="Normal 4 2 2" xfId="475" xr:uid="{BE8C09DE-849F-498E-B6D9-BA958A5F1AD5}"/>
    <cellStyle name="Normal 4 3" xfId="138" xr:uid="{F46F3EA4-2C0C-4A5B-9386-9DDE1E9FEEE9}"/>
    <cellStyle name="Normal 4 3 2" xfId="476" xr:uid="{EBFBA6F0-7E44-46C0-A322-5E1DE645C0F8}"/>
    <cellStyle name="Normal 4 4" xfId="139" xr:uid="{BD8119BE-8B33-4CDC-A988-09C820F4FF6D}"/>
    <cellStyle name="Normal 4 4 2" xfId="140" xr:uid="{EF469E71-4D9C-4B93-90C4-20430B3CE27F}"/>
    <cellStyle name="Normal 4 5" xfId="26" xr:uid="{DA15D317-E3CB-4A84-A0CE-F5DC05681874}"/>
    <cellStyle name="Normal 5" xfId="5" xr:uid="{00000000-0005-0000-0000-00000C000000}"/>
    <cellStyle name="Normal 5 2" xfId="29" xr:uid="{6E475C34-44D5-416D-A0DA-1208CF71438C}"/>
    <cellStyle name="Normal 5 2 2" xfId="477" xr:uid="{320891A7-5304-46FF-8842-98A7B903263D}"/>
    <cellStyle name="Normal 5 2 2 2" xfId="478" xr:uid="{92FCE39B-3F73-4798-8F2E-0CD97079F07D}"/>
    <cellStyle name="Normal 5 2 3" xfId="479" xr:uid="{E642CAB6-2421-4221-94EA-9E24E820099F}"/>
    <cellStyle name="Normal 5 3" xfId="141" xr:uid="{CD801CD0-1CC5-438C-B309-14708666907A}"/>
    <cellStyle name="Normal 5 3 2" xfId="480" xr:uid="{025AB9BF-9811-4344-B40E-3A31E7049187}"/>
    <cellStyle name="Normal 5 3 2 2" xfId="481" xr:uid="{9C23A2D3-6383-4833-BF41-9F294CC29C45}"/>
    <cellStyle name="Normal 5 3 3" xfId="482" xr:uid="{AAA85A0F-A326-4142-9E5D-F6CADDBEE36A}"/>
    <cellStyle name="Normal 5 4" xfId="142" xr:uid="{D9FCFDAD-8395-47B8-931F-7201F7F46453}"/>
    <cellStyle name="Normal 5 4 2" xfId="483" xr:uid="{70F21790-3191-4106-9ACA-D83CD8D0B150}"/>
    <cellStyle name="Normal 5 4 2 2" xfId="484" xr:uid="{B2FC567D-4F3B-45C8-822F-B06A253DCB07}"/>
    <cellStyle name="Normal 5 4 3" xfId="485" xr:uid="{76DB3721-58F3-45F4-98E9-07440BE3C670}"/>
    <cellStyle name="Normal 5 5" xfId="143" xr:uid="{BD4912C6-6067-4DA1-B015-F7691C75D601}"/>
    <cellStyle name="Normal 5 5 2" xfId="486" xr:uid="{FC223646-C9D2-41CD-850D-6989646E0D9B}"/>
    <cellStyle name="Normal 5 6" xfId="189" xr:uid="{204587DA-1DE2-41A5-82FD-58D8A19023D7}"/>
    <cellStyle name="Normal 5 7" xfId="28" xr:uid="{52C787CC-81DD-4269-9C60-70ABDD30504D}"/>
    <cellStyle name="Normal 56" xfId="6" xr:uid="{00000000-0005-0000-0000-00000D000000}"/>
    <cellStyle name="Normal 6" xfId="30" xr:uid="{14F9A877-7E43-4F5E-AAD7-74DC0D24D691}"/>
    <cellStyle name="Normal 6 10" xfId="847" xr:uid="{32C226E6-1E64-4F6B-B456-E2242E272665}"/>
    <cellStyle name="Normal 6 2" xfId="31" xr:uid="{82779109-E340-46AF-A602-5384B46F13FC}"/>
    <cellStyle name="Normal 6 2 2" xfId="32" xr:uid="{1EA975C5-EC47-44C6-8C99-A53B1710B0E6}"/>
    <cellStyle name="Normal 6 2 2 2" xfId="144" xr:uid="{971B3A63-063A-45C8-BF10-514BBC1D5AB7}"/>
    <cellStyle name="Normal 6 2 3" xfId="145" xr:uid="{40B5D718-7815-4B09-97AB-3CFE18BF8AA0}"/>
    <cellStyle name="Normal 6 2 3 2" xfId="146" xr:uid="{1D4C50A5-FD94-4000-8840-F67EED86F73D}"/>
    <cellStyle name="Normal 6 2 4" xfId="147" xr:uid="{8BD9530A-799C-4980-B35F-70693167024D}"/>
    <cellStyle name="Normal 6 2 5" xfId="148" xr:uid="{AA07C343-6821-4A05-9727-EDF6D2F92A76}"/>
    <cellStyle name="Normal 6 2 6" xfId="149" xr:uid="{97679EEC-E414-429A-80D0-37FB85CBE436}"/>
    <cellStyle name="Normal 6 2 7" xfId="840" xr:uid="{0BBDDDF7-3F73-4B94-B6D5-2E48860826AF}"/>
    <cellStyle name="Normal 6 2 8" xfId="848" xr:uid="{60948C66-C6A3-4091-894D-882CB62C7FBE}"/>
    <cellStyle name="Normal 6 2_EFE" xfId="150" xr:uid="{8F3E7244-F632-4C7E-928C-96D72B05499A}"/>
    <cellStyle name="Normal 6 3" xfId="33" xr:uid="{BA12DD10-3082-44F1-8385-573C8410031E}"/>
    <cellStyle name="Normal 6 3 2" xfId="151" xr:uid="{9D8B7135-8151-4E2F-AC71-88E060407066}"/>
    <cellStyle name="Normal 6 3 2 2" xfId="487" xr:uid="{3CBF9E6D-CAA1-4529-9B41-3DA4A8ACF616}"/>
    <cellStyle name="Normal 6 3 3" xfId="488" xr:uid="{E2877582-6F7D-4D7D-95A0-57E29D8520EB}"/>
    <cellStyle name="Normal 6 4" xfId="152" xr:uid="{BE354E59-564F-4155-BC4B-69B74410DCDA}"/>
    <cellStyle name="Normal 6 4 2" xfId="489" xr:uid="{32EC9D7B-16F9-46E8-8C6A-13286311C84F}"/>
    <cellStyle name="Normal 6 4 2 2" xfId="490" xr:uid="{35FDB2FB-A056-4526-9DA2-F301F4FCE188}"/>
    <cellStyle name="Normal 6 4 3" xfId="491" xr:uid="{7AB56AE5-5B7A-4AC8-90DA-93DA0809D1EB}"/>
    <cellStyle name="Normal 6 5" xfId="153" xr:uid="{A6C4431C-7350-4CDB-9CA3-475ED425CCF2}"/>
    <cellStyle name="Normal 6 5 2" xfId="154" xr:uid="{581F763E-9203-41D7-99E3-4ACC9385B294}"/>
    <cellStyle name="Normal 6 5 2 2" xfId="492" xr:uid="{94AEC099-E8B1-4113-BCDF-5FD4EE6B7630}"/>
    <cellStyle name="Normal 6 5 3" xfId="493" xr:uid="{4EF7A0B6-E711-4568-96AF-7FF5373CC542}"/>
    <cellStyle name="Normal 6 6" xfId="155" xr:uid="{92EB4B67-000D-40B1-95F3-FFC10513AA5C}"/>
    <cellStyle name="Normal 6 6 2" xfId="494" xr:uid="{D608F637-49F2-4123-85B1-8E392A22E0A5}"/>
    <cellStyle name="Normal 6 7" xfId="156" xr:uid="{1B2150B3-D686-43C4-98E8-6837C5DDA83A}"/>
    <cellStyle name="Normal 6 8" xfId="157" xr:uid="{99622DCF-F764-4411-8CC8-C434729F2BB5}"/>
    <cellStyle name="Normal 6 9" xfId="839" xr:uid="{716D4F39-B442-4729-85DB-441DE057A930}"/>
    <cellStyle name="Normal 6_EFE" xfId="158" xr:uid="{967954B3-1DAA-4389-B893-C9E86015C9A4}"/>
    <cellStyle name="Normal 7" xfId="159" xr:uid="{9C43CE8F-76FA-4854-A6B8-B78233F2BEEE}"/>
    <cellStyle name="Normal 7 2" xfId="160" xr:uid="{C100440C-30B4-4C07-A794-DC05F971F096}"/>
    <cellStyle name="Normal 7 2 2" xfId="495" xr:uid="{1215B0BF-C152-422E-B8BA-1A9EA790B8CC}"/>
    <cellStyle name="Normal 7 2 2 2" xfId="496" xr:uid="{B6D7FFE0-8102-4441-BC63-5E569C00FA4C}"/>
    <cellStyle name="Normal 7 2 3" xfId="497" xr:uid="{25D9F765-05C2-4FFF-A241-8AFF3CEEB7CF}"/>
    <cellStyle name="Normal 7 3" xfId="161" xr:uid="{D97AD49A-839A-433B-95D7-FA5C0E9DDDFA}"/>
    <cellStyle name="Normal 7 3 2" xfId="498" xr:uid="{FE46F8F1-D3D2-4BA3-B3F5-000DA197DC02}"/>
    <cellStyle name="Normal 7 3 2 2" xfId="499" xr:uid="{CE2AEDB7-12A9-4908-85D2-FD6FD1CC5D26}"/>
    <cellStyle name="Normal 7 3 3" xfId="500" xr:uid="{38D501E6-F13E-44E6-BD7B-BC2F5D69A912}"/>
    <cellStyle name="Normal 7 4" xfId="501" xr:uid="{EDD60144-FE73-43B8-BE7F-E6841EA58DDA}"/>
    <cellStyle name="Normal 7 4 2" xfId="502" xr:uid="{D224FE57-7CB1-4475-83EC-45DCFFFDF05F}"/>
    <cellStyle name="Normal 7 4 2 2" xfId="503" xr:uid="{7290E3E8-BCAA-41D4-AFF4-CBA450C79599}"/>
    <cellStyle name="Normal 7 4 3" xfId="504" xr:uid="{EA2CD111-0A7E-46A9-94FF-1B5A12318273}"/>
    <cellStyle name="Normal 7 5" xfId="505" xr:uid="{BE1F1893-A473-40CA-A006-500CE33B9F59}"/>
    <cellStyle name="Normal 7 5 2" xfId="506" xr:uid="{BE6EDA4A-A11D-45C2-A9E1-57147A662F06}"/>
    <cellStyle name="Normal 7 6" xfId="507" xr:uid="{C5BEAF39-0671-4F1C-874C-6BF525F707E4}"/>
    <cellStyle name="Normal 7_EFE" xfId="162" xr:uid="{94DF818F-B86F-4DE8-BC2B-36874A1BD575}"/>
    <cellStyle name="Normal 8" xfId="163" xr:uid="{966FAC0A-6956-4B27-A6E6-5BC3AECC8DB4}"/>
    <cellStyle name="Normal 8 2" xfId="508" xr:uid="{7CB6CCE7-8DD8-480F-B2DF-0C2C363F4769}"/>
    <cellStyle name="Normal 8 2 2" xfId="509" xr:uid="{69ACD8B4-7990-4566-A7D8-C90A7BD76280}"/>
    <cellStyle name="Normal 8 2 2 2" xfId="510" xr:uid="{2ACF812F-4C3A-4E81-8AEB-45DF3BFF82C1}"/>
    <cellStyle name="Normal 8 2 3" xfId="511" xr:uid="{45622BB4-88CA-4B95-9180-CAC3E2C45A62}"/>
    <cellStyle name="Normal 8 3" xfId="512" xr:uid="{692E15B6-C674-49D4-A591-4C5EB867F7F8}"/>
    <cellStyle name="Normal 8 3 2" xfId="513" xr:uid="{E7B33FA7-9A5E-4C18-8A95-B14B37F1AD9F}"/>
    <cellStyle name="Normal 8 3 2 2" xfId="514" xr:uid="{A7ACB96E-A0DC-4F8B-A974-B30C1CA5A7F5}"/>
    <cellStyle name="Normal 8 3 3" xfId="515" xr:uid="{5C1B7E23-DDA5-4305-AC2A-284F6BA7E930}"/>
    <cellStyle name="Normal 8 4" xfId="516" xr:uid="{B9735C11-9008-4934-83B6-6C50EAEE4695}"/>
    <cellStyle name="Normal 8 4 2" xfId="517" xr:uid="{E89DFF95-500A-40F4-AF6A-268A0B325AC7}"/>
    <cellStyle name="Normal 8 4 2 2" xfId="518" xr:uid="{12DFFD15-ED30-4D8F-947B-D91434B36BAF}"/>
    <cellStyle name="Normal 8 4 3" xfId="519" xr:uid="{D73A6D3F-490E-4A05-9D1E-C04BEFE87B28}"/>
    <cellStyle name="Normal 8 5" xfId="520" xr:uid="{BE766D26-57A5-44F1-ABDA-5FB8A2ED2392}"/>
    <cellStyle name="Normal 8 5 2" xfId="521" xr:uid="{F0098E63-EA63-4625-87CC-24B086143B43}"/>
    <cellStyle name="Normal 8 5 2 2" xfId="522" xr:uid="{1F49E33A-AA00-40C4-9EA0-0028A894739E}"/>
    <cellStyle name="Normal 8 5 3" xfId="523" xr:uid="{CA5AC41D-0FB5-4D05-AF2D-88249C64F787}"/>
    <cellStyle name="Normal 8 6" xfId="524" xr:uid="{B53D6E1C-0FCB-4B0A-AE55-C809985ABFCD}"/>
    <cellStyle name="Normal 8 6 2" xfId="525" xr:uid="{668BD52D-FC3A-4348-9A5B-26B395F5F4F2}"/>
    <cellStyle name="Normal 8 7" xfId="526" xr:uid="{8F28A57C-3C3F-42CD-9413-F2859CBAD9AB}"/>
    <cellStyle name="Normal 9" xfId="164" xr:uid="{8CB506C9-9AB5-412F-B25D-C4A688897B76}"/>
    <cellStyle name="Normal 9 2" xfId="165" xr:uid="{64EFFB5C-85FD-43C6-87B5-343DBE6013D0}"/>
    <cellStyle name="Normal 9 2 2" xfId="527" xr:uid="{D220BDD6-00C2-43A1-BBE9-50486A13FF66}"/>
    <cellStyle name="Normal 9 2 2 2" xfId="528" xr:uid="{6E74B5E6-AE83-4403-9B10-77F580AE3317}"/>
    <cellStyle name="Normal 9 2 3" xfId="529" xr:uid="{F111B94C-BDEC-4F25-9553-B8FD26DED7CC}"/>
    <cellStyle name="Normal 9 3" xfId="530" xr:uid="{13E1CC8F-075F-49F6-8F98-BA82CB907432}"/>
    <cellStyle name="Normal 9 3 2" xfId="531" xr:uid="{7F5E198C-9443-455A-A254-0DF1DC2ACB1F}"/>
    <cellStyle name="Normal 9 3 2 2" xfId="532" xr:uid="{E89D71B6-5AEE-4962-A90D-AF67D969DE73}"/>
    <cellStyle name="Normal 9 3 3" xfId="533" xr:uid="{CF8210F9-ADD2-4562-89DD-84C94E18B8E1}"/>
    <cellStyle name="Normal 9 4" xfId="534" xr:uid="{11CA9BED-01F0-4031-9D6A-C29799A79581}"/>
    <cellStyle name="Normal 9 4 2" xfId="535" xr:uid="{76E70E1E-0E40-46AF-8ED9-F7EDE81F6D6A}"/>
    <cellStyle name="Normal 9 4 2 2" xfId="536" xr:uid="{C597CC0A-5EF7-4A3A-AB15-38CE2BA1BE54}"/>
    <cellStyle name="Normal 9 4 3" xfId="537" xr:uid="{8345CAA8-BF58-4463-B946-A2F8C7786721}"/>
    <cellStyle name="Normal 9 5" xfId="538" xr:uid="{0307279F-8CB4-4256-98A8-B9DB843B8B19}"/>
    <cellStyle name="Normal 9 5 2" xfId="539" xr:uid="{3ABD2FFD-2343-463A-965E-245BEEAD3386}"/>
    <cellStyle name="Normal 9 6" xfId="540" xr:uid="{2646AEF0-5982-4CA2-9A02-792ED7E38608}"/>
    <cellStyle name="Normal 9 7" xfId="541" xr:uid="{5A088791-B062-4351-A356-F24D0A91FF28}"/>
    <cellStyle name="Notas 10" xfId="542" xr:uid="{8CB9DC44-C00A-4EA2-A676-77B5BB128F77}"/>
    <cellStyle name="Notas 10 2" xfId="543" xr:uid="{6B945E20-9E5A-4697-9C7A-DECC70419946}"/>
    <cellStyle name="Notas 10 2 2" xfId="544" xr:uid="{36BAA159-5916-48DD-B930-5FEB59695686}"/>
    <cellStyle name="Notas 10 3" xfId="545" xr:uid="{961B93B6-7722-4F55-AC05-0B6BF43D91A1}"/>
    <cellStyle name="Notas 10 3 2" xfId="546" xr:uid="{E262FB06-9A34-4F39-81E9-3E831C146D04}"/>
    <cellStyle name="Notas 10 4" xfId="547" xr:uid="{10681D69-F2B9-498C-AAEC-D2830117750C}"/>
    <cellStyle name="Notas 11" xfId="548" xr:uid="{54DA815A-1061-4E65-BBA2-C5C18BFF93A7}"/>
    <cellStyle name="Notas 11 2" xfId="549" xr:uid="{D0C2DEBC-10EE-49A1-8276-2E9ABF705BFB}"/>
    <cellStyle name="Notas 11 2 2" xfId="550" xr:uid="{639C0272-A09E-4244-8632-CB55F4292C9B}"/>
    <cellStyle name="Notas 11 3" xfId="551" xr:uid="{3412C8B8-FBA6-4046-9B85-8D14F3988EB1}"/>
    <cellStyle name="Notas 11 3 2" xfId="552" xr:uid="{1616DE8E-9E1C-4E1C-B9CF-2838317FE09F}"/>
    <cellStyle name="Notas 11 4" xfId="553" xr:uid="{2D38A7B3-0BA9-44B5-A40F-C61E99EA5CD3}"/>
    <cellStyle name="Notas 12" xfId="554" xr:uid="{A5AE23D3-FDFF-487D-AB85-F5177106B47C}"/>
    <cellStyle name="Notas 12 2" xfId="555" xr:uid="{2F271ED0-CBB2-42E0-A6AB-09BCAC50137C}"/>
    <cellStyle name="Notas 12 2 2" xfId="556" xr:uid="{58D159EA-95F5-4DF4-A418-A5AFE2B98151}"/>
    <cellStyle name="Notas 12 3" xfId="557" xr:uid="{8D1C2AD0-C566-414C-AACF-9A911DABA760}"/>
    <cellStyle name="Notas 12 3 2" xfId="558" xr:uid="{985BB391-6D14-4168-B466-F1A72A9656A8}"/>
    <cellStyle name="Notas 12 4" xfId="559" xr:uid="{7C587B8C-7AB7-4C07-80A6-CA29E8A56009}"/>
    <cellStyle name="Notas 13" xfId="560" xr:uid="{CA4769F8-3A75-4079-9AD3-46BE766F8292}"/>
    <cellStyle name="Notas 14" xfId="561" xr:uid="{8F60B36A-695B-4B07-B65A-52DB98CF42DA}"/>
    <cellStyle name="Notas 2" xfId="166" xr:uid="{00502289-38C6-400E-BCD5-4318C5D53CEC}"/>
    <cellStyle name="Notas 2 2" xfId="167" xr:uid="{AF9D0917-5953-44FA-BBD5-5AD609B3FB1D}"/>
    <cellStyle name="Notas 2 2 2" xfId="562" xr:uid="{09D8A0D3-03C8-46B8-BB68-19B38D152CD1}"/>
    <cellStyle name="Notas 2 2 2 2" xfId="563" xr:uid="{0A6F4122-6A93-4024-871A-582EB016B5CF}"/>
    <cellStyle name="Notas 2 2 3" xfId="564" xr:uid="{C77A5DE8-DA9A-4FA3-823C-1447A1D0F27E}"/>
    <cellStyle name="Notas 2 3" xfId="565" xr:uid="{B84E1D3D-789E-44CE-90C5-E4C16C45E089}"/>
    <cellStyle name="Notas 2 3 2" xfId="566" xr:uid="{B54640BA-92E1-4023-ACF9-680CF4EC7642}"/>
    <cellStyle name="Notas 2 4" xfId="567" xr:uid="{4DB5638C-1161-4BC5-8573-D77B4398B45B}"/>
    <cellStyle name="Notas 2 4 2" xfId="568" xr:uid="{133A1088-5879-4E99-A6EA-56E5B0055520}"/>
    <cellStyle name="Notas 2 5" xfId="569" xr:uid="{415535B8-E9E7-48F5-BFDE-BD74C84D84DF}"/>
    <cellStyle name="Notas 3" xfId="168" xr:uid="{28110378-944F-4D03-A0F9-801686E2713A}"/>
    <cellStyle name="Notas 3 2" xfId="169" xr:uid="{21239743-63C5-4E88-83D6-96B0A89EA25B}"/>
    <cellStyle name="Notas 3 2 2" xfId="570" xr:uid="{061263F3-408D-40F2-ABD6-757D436CC9A6}"/>
    <cellStyle name="Notas 3 3" xfId="571" xr:uid="{F6E03732-3917-4CB1-ABE2-AA5928DCEC71}"/>
    <cellStyle name="Notas 3 3 2" xfId="572" xr:uid="{2F60A629-45EA-465C-A8E4-5CD068D6FF9F}"/>
    <cellStyle name="Notas 3 4" xfId="573" xr:uid="{A9B41F71-FE83-4BE7-9332-50228DA7F401}"/>
    <cellStyle name="Notas 4" xfId="574" xr:uid="{C75C8315-6EEA-40AB-B1EF-5BC150F8D83E}"/>
    <cellStyle name="Notas 4 2" xfId="575" xr:uid="{06549AA3-AA41-4454-8944-8BC7E1FEB536}"/>
    <cellStyle name="Notas 4 2 2" xfId="576" xr:uid="{ABF720C6-3097-47CA-9EE5-8D5344C9F1E5}"/>
    <cellStyle name="Notas 4 3" xfId="577" xr:uid="{B2D6DDE9-619F-4396-A06A-E49D5363E1A8}"/>
    <cellStyle name="Notas 4 3 2" xfId="578" xr:uid="{58BA41A4-62C6-4DAB-82F1-87F3431E90C7}"/>
    <cellStyle name="Notas 4 4" xfId="579" xr:uid="{49944A96-D1D2-4E98-A984-3E07C9CC7E2A}"/>
    <cellStyle name="Notas 5" xfId="580" xr:uid="{E8A2E7AD-9654-4946-89A7-AD3549B5895F}"/>
    <cellStyle name="Notas 5 2" xfId="581" xr:uid="{29E4779E-739F-4A29-A307-F811776CEEB4}"/>
    <cellStyle name="Notas 5 2 2" xfId="582" xr:uid="{3678C57F-F4EA-4998-9D32-FCCC752B54D1}"/>
    <cellStyle name="Notas 5 3" xfId="583" xr:uid="{B18FA1DA-6F1A-41FF-ABD8-679518ED7042}"/>
    <cellStyle name="Notas 5 3 2" xfId="584" xr:uid="{5C34496E-4582-44FB-98A1-FB725FA931DC}"/>
    <cellStyle name="Notas 5 4" xfId="585" xr:uid="{B762B1BD-F3F4-4EA9-B979-88840B13EEE8}"/>
    <cellStyle name="Notas 6" xfId="586" xr:uid="{593A24F2-1F7C-43D4-9CAD-1F52523F00F8}"/>
    <cellStyle name="Notas 6 2" xfId="587" xr:uid="{E4FBDA3B-2775-4E57-85E3-952A7650AEFC}"/>
    <cellStyle name="Notas 6 2 2" xfId="588" xr:uid="{755B9633-1DA9-4E4B-B045-445A880A685F}"/>
    <cellStyle name="Notas 6 3" xfId="589" xr:uid="{0F86FA7E-30B4-4B6A-9B05-16C19447E8E4}"/>
    <cellStyle name="Notas 6 3 2" xfId="590" xr:uid="{F6DCED55-1E37-49DC-BA1D-A66CA57169A3}"/>
    <cellStyle name="Notas 6 4" xfId="591" xr:uid="{AEF39A16-CB6A-43DB-A810-A94ACAF00734}"/>
    <cellStyle name="Notas 7" xfId="592" xr:uid="{B16BC35F-8746-4394-BF28-AF09E8397D2B}"/>
    <cellStyle name="Notas 7 2" xfId="593" xr:uid="{207EAA63-F925-4C02-A1B9-5DA4BC7B7175}"/>
    <cellStyle name="Notas 7 2 2" xfId="594" xr:uid="{8F342238-BAF3-42DA-80D3-FDC92A0E9EC0}"/>
    <cellStyle name="Notas 7 3" xfId="595" xr:uid="{E2B6FA3C-A07E-4E3A-A7A1-20398F7EDB7E}"/>
    <cellStyle name="Notas 7 3 2" xfId="596" xr:uid="{29E72A20-B84F-400E-9F4C-28C0FAACB268}"/>
    <cellStyle name="Notas 7 4" xfId="597" xr:uid="{0DEF75DB-88F4-43D2-BBB8-64AB6C39228D}"/>
    <cellStyle name="Notas 8" xfId="598" xr:uid="{35A20656-FB84-4835-ACA8-DFB41350D3B6}"/>
    <cellStyle name="Notas 8 2" xfId="599" xr:uid="{27419DB4-6617-415C-812D-5E1C9D3B684A}"/>
    <cellStyle name="Notas 8 2 2" xfId="600" xr:uid="{7A0B64E7-55AA-480E-B3CD-33D55F390775}"/>
    <cellStyle name="Notas 8 3" xfId="601" xr:uid="{3D3065DC-7EA7-4EDA-AEA8-F893E719DD5E}"/>
    <cellStyle name="Notas 8 3 2" xfId="602" xr:uid="{E25CEFA7-C5B2-4489-8975-61B22F8C57B8}"/>
    <cellStyle name="Notas 8 4" xfId="603" xr:uid="{D4517AA6-ED77-4A80-8F02-8F5ECBC301FF}"/>
    <cellStyle name="Notas 9" xfId="604" xr:uid="{B34E8E0D-2F45-450F-98C7-DAF9D44E81A7}"/>
    <cellStyle name="Notas 9 2" xfId="605" xr:uid="{572454FD-5E92-46AF-8E52-891F0B41AF08}"/>
    <cellStyle name="Notas 9 2 2" xfId="606" xr:uid="{DCF46252-8B8E-44AF-88CA-6D7B35244BFA}"/>
    <cellStyle name="Notas 9 3" xfId="607" xr:uid="{CF67744D-27E8-419F-88A0-546515215BBC}"/>
    <cellStyle name="Notas 9 3 2" xfId="608" xr:uid="{C5C715BF-6BD2-4D11-9271-F17897306F08}"/>
    <cellStyle name="Notas 9 4" xfId="609" xr:uid="{FB14E3A5-960D-4A00-86BC-18188F65EC32}"/>
    <cellStyle name="Porcentaje" xfId="14" builtinId="5"/>
    <cellStyle name="Porcentaje 2" xfId="7" xr:uid="{00000000-0005-0000-0000-00000F000000}"/>
    <cellStyle name="Porcentaje 2 2" xfId="610" xr:uid="{B1DEB323-A93C-4957-AE9B-4DCC5AFACE46}"/>
    <cellStyle name="Porcentual 2" xfId="186" xr:uid="{BE5079CD-1437-4592-9F87-EA521DCB48CD}"/>
    <cellStyle name="Salida 2" xfId="611" xr:uid="{78186C96-0518-42E8-92C0-2A582A283009}"/>
    <cellStyle name="SAPBEXaggData" xfId="612" xr:uid="{802CCB22-2CF3-4594-8D21-16B99AA4B952}"/>
    <cellStyle name="SAPBEXaggData 2" xfId="613" xr:uid="{B9E7AEE4-7CF6-4D08-A03B-467094C64F4D}"/>
    <cellStyle name="SAPBEXaggData 3" xfId="614" xr:uid="{816ACAEB-BA73-473C-86C4-633102ACD08E}"/>
    <cellStyle name="SAPBEXaggDataEmph" xfId="615" xr:uid="{BD5CE639-085D-43BC-8B10-BF93947943E2}"/>
    <cellStyle name="SAPBEXaggDataEmph 2" xfId="616" xr:uid="{A98FD12B-CD40-4F70-BC34-A59A81908D6A}"/>
    <cellStyle name="SAPBEXaggDataEmph 3" xfId="617" xr:uid="{933F4454-FF7D-4741-934A-91F059F06492}"/>
    <cellStyle name="SAPBEXaggItem" xfId="618" xr:uid="{628CF566-F732-469C-9532-9998FE49F8B6}"/>
    <cellStyle name="SAPBEXaggItem 2" xfId="619" xr:uid="{0DFA0751-E972-4723-8EC6-72E951191D00}"/>
    <cellStyle name="SAPBEXaggItem 3" xfId="620" xr:uid="{1CA49CEF-3102-4ED0-8D90-760B94103308}"/>
    <cellStyle name="SAPBEXaggItemX" xfId="621" xr:uid="{110054D2-F6FA-44C6-A33B-410A305EB83D}"/>
    <cellStyle name="SAPBEXchaText" xfId="622" xr:uid="{5B49E76C-ADE9-4DD7-81AF-9E6BD31EB49D}"/>
    <cellStyle name="SAPBEXchaText 2" xfId="623" xr:uid="{E0FA65CC-708B-4ECE-B7D8-63AAF5845B54}"/>
    <cellStyle name="SAPBEXchaText 3" xfId="624" xr:uid="{8F63E1A5-0267-4C73-95E5-22A9FDB10EC9}"/>
    <cellStyle name="SAPBEXexcBad7" xfId="625" xr:uid="{24D3F009-5155-4262-A0BE-D5DEDFAF649B}"/>
    <cellStyle name="SAPBEXexcBad7 2" xfId="626" xr:uid="{CA4E19E6-E123-4191-A7B3-04D50EA46100}"/>
    <cellStyle name="SAPBEXexcBad7 3" xfId="627" xr:uid="{670FBFC4-CF18-465A-8AA7-C0C28C8A6C5D}"/>
    <cellStyle name="SAPBEXexcBad8" xfId="628" xr:uid="{EC51D692-318A-4437-8C3F-60CC55276178}"/>
    <cellStyle name="SAPBEXexcBad8 2" xfId="629" xr:uid="{28A17AE6-D1CA-407B-AE95-1286B2B15410}"/>
    <cellStyle name="SAPBEXexcBad8 3" xfId="630" xr:uid="{230EA715-0F88-4316-BED7-7DA130BAF6B9}"/>
    <cellStyle name="SAPBEXexcBad9" xfId="631" xr:uid="{CD9B56AB-2CFC-47B8-8CB6-9ECEEF8F35D4}"/>
    <cellStyle name="SAPBEXexcBad9 2" xfId="632" xr:uid="{F4FD470A-4DFF-4BCC-AE5E-513E7B6945D3}"/>
    <cellStyle name="SAPBEXexcBad9 3" xfId="633" xr:uid="{9D209E35-0F80-4FBC-942C-50A7DFBFE86F}"/>
    <cellStyle name="SAPBEXexcCritical4" xfId="634" xr:uid="{B0EDA9CB-6624-4DAB-A631-38D57BE67A7D}"/>
    <cellStyle name="SAPBEXexcCritical4 2" xfId="635" xr:uid="{B0606482-FA2B-43BE-8D1B-16C7A7D92665}"/>
    <cellStyle name="SAPBEXexcCritical4 3" xfId="636" xr:uid="{A614A1BA-36F2-49C7-90C0-7D28EC81B04F}"/>
    <cellStyle name="SAPBEXexcCritical5" xfId="637" xr:uid="{D0FC60C6-0082-49A8-A3EF-9CF212402B75}"/>
    <cellStyle name="SAPBEXexcCritical5 2" xfId="638" xr:uid="{8939835F-77C5-4AF7-AEDA-29C9817166AE}"/>
    <cellStyle name="SAPBEXexcCritical5 3" xfId="639" xr:uid="{12EC1D94-E29D-4463-9066-65AA87636CBC}"/>
    <cellStyle name="SAPBEXexcCritical6" xfId="640" xr:uid="{C5CC01F9-55D8-404E-BF9D-171086933FAE}"/>
    <cellStyle name="SAPBEXexcCritical6 2" xfId="641" xr:uid="{2FAB8B26-CE89-4B5D-987B-D663788AD2A3}"/>
    <cellStyle name="SAPBEXexcCritical6 3" xfId="642" xr:uid="{11896A96-00DE-4D83-9F4E-C291D3E1B84D}"/>
    <cellStyle name="SAPBEXexcGood1" xfId="643" xr:uid="{23500953-AB53-4E88-A117-0978F91162FD}"/>
    <cellStyle name="SAPBEXexcGood1 2" xfId="644" xr:uid="{F09A3EFE-023C-48E4-92C3-075585DF7C3D}"/>
    <cellStyle name="SAPBEXexcGood1 3" xfId="645" xr:uid="{BC552E1A-3339-42EC-941B-DDECF0FD3C4C}"/>
    <cellStyle name="SAPBEXexcGood2" xfId="646" xr:uid="{87E7A315-90EF-498A-A94E-EFD44345A18C}"/>
    <cellStyle name="SAPBEXexcGood2 2" xfId="647" xr:uid="{2F39C20A-9A4D-47D6-921F-B6370C212AF0}"/>
    <cellStyle name="SAPBEXexcGood2 3" xfId="648" xr:uid="{F4EB81A3-BCF7-4730-8495-3FD50962F2AC}"/>
    <cellStyle name="SAPBEXexcGood3" xfId="649" xr:uid="{E7C1FD1E-95E6-4264-B330-1C0BDCE2BF66}"/>
    <cellStyle name="SAPBEXexcGood3 2" xfId="650" xr:uid="{83BA81C4-4942-40F8-A899-3722FDE802A2}"/>
    <cellStyle name="SAPBEXexcGood3 3" xfId="651" xr:uid="{011BD22A-34F2-4B9B-88DC-82197167E382}"/>
    <cellStyle name="SAPBEXfilterDrill" xfId="652" xr:uid="{A2531285-ADD9-4836-99AC-CC2A9E1B7DC1}"/>
    <cellStyle name="SAPBEXfilterDrill 2" xfId="653" xr:uid="{9C4D215A-05B1-4DC2-8732-AAA9FF300AC1}"/>
    <cellStyle name="SAPBEXfilterDrill 3" xfId="654" xr:uid="{33EAFF25-B0EE-4804-A761-B365327B3C97}"/>
    <cellStyle name="SAPBEXfilterItem" xfId="655" xr:uid="{8E438541-77A8-4234-A13E-D1B1D85C38D6}"/>
    <cellStyle name="SAPBEXfilterItem 2" xfId="656" xr:uid="{69F337F8-142A-48C3-95F4-CF95B409EFC1}"/>
    <cellStyle name="SAPBEXfilterItem 3" xfId="657" xr:uid="{6937B2C2-FF08-4D99-BDCD-ECF25FFC7213}"/>
    <cellStyle name="SAPBEXfilterText" xfId="658" xr:uid="{3B98F8A7-E06A-4602-8AFC-46635F704D29}"/>
    <cellStyle name="SAPBEXfilterText 2" xfId="659" xr:uid="{8AE45DB0-9738-48D8-832D-EF94EC04AFEE}"/>
    <cellStyle name="SAPBEXfilterText 3" xfId="660" xr:uid="{6E74C593-3FD6-440D-A6C1-1DD024119796}"/>
    <cellStyle name="SAPBEXfilterText 3 2" xfId="661" xr:uid="{E04CE996-50B1-4520-B777-02AD29C41ACC}"/>
    <cellStyle name="SAPBEXfilterText 4" xfId="662" xr:uid="{CA3DA8F2-9D7A-451F-84E0-A87D048BCB28}"/>
    <cellStyle name="SAPBEXformats" xfId="663" xr:uid="{02A7440F-F3EF-4B3F-85CF-89CE083A24AE}"/>
    <cellStyle name="SAPBEXformats 2" xfId="664" xr:uid="{31C5D3DA-2541-4312-A903-5B2F54B397F7}"/>
    <cellStyle name="SAPBEXformats 3" xfId="665" xr:uid="{2612A5D4-D35E-403B-95D5-F7C6CD443220}"/>
    <cellStyle name="SAPBEXheaderItem" xfId="666" xr:uid="{78C40F67-6A0C-4CCE-AD3D-743392305C0F}"/>
    <cellStyle name="SAPBEXheaderItem 10" xfId="667" xr:uid="{AE13D82D-BF86-497C-A976-2213143B849B}"/>
    <cellStyle name="SAPBEXheaderItem 11" xfId="668" xr:uid="{57BEEEA8-4271-4C0E-AE9B-AC4A16A62D22}"/>
    <cellStyle name="SAPBEXheaderItem 12" xfId="669" xr:uid="{83919A6E-E47E-42F3-BC32-314D282D46A2}"/>
    <cellStyle name="SAPBEXheaderItem 13" xfId="670" xr:uid="{F0970614-23F0-4CBC-A0C2-2BDD963663B4}"/>
    <cellStyle name="SAPBEXheaderItem 14" xfId="671" xr:uid="{0BD30186-496A-4D7A-9E62-542E650BB4DF}"/>
    <cellStyle name="SAPBEXheaderItem 15" xfId="672" xr:uid="{704E4786-DAB3-4A76-BBF7-E166D160E730}"/>
    <cellStyle name="SAPBEXheaderItem 16" xfId="673" xr:uid="{780086F4-4993-43CA-97FC-44ECBF94718B}"/>
    <cellStyle name="SAPBEXheaderItem 17" xfId="674" xr:uid="{559BDD3D-DEE9-41D5-B512-7A3B6DAF1A42}"/>
    <cellStyle name="SAPBEXheaderItem 17 2" xfId="675" xr:uid="{F4A26C01-E02C-4E28-854E-5F769C8EF8B5}"/>
    <cellStyle name="SAPBEXheaderItem 18" xfId="676" xr:uid="{DB7BCF92-E524-4D7F-9572-C36F2E2D4605}"/>
    <cellStyle name="SAPBEXheaderItem 18 2" xfId="677" xr:uid="{4332F1A6-F8FD-43F8-9778-68748B173B21}"/>
    <cellStyle name="SAPBEXheaderItem 19" xfId="678" xr:uid="{62B7CFED-4BC8-4547-85EF-73F0F35AB376}"/>
    <cellStyle name="SAPBEXheaderItem 2" xfId="679" xr:uid="{A10AC712-340B-4256-8F94-0CF514C4BA8B}"/>
    <cellStyle name="SAPBEXheaderItem 2 2" xfId="680" xr:uid="{D356E804-A0D9-4B5D-A3D9-685F3BAAC6D3}"/>
    <cellStyle name="SAPBEXheaderItem 20" xfId="681" xr:uid="{EB3FCECC-2C33-40C4-9248-6903B728541D}"/>
    <cellStyle name="SAPBEXheaderItem 21" xfId="682" xr:uid="{917C654E-21CF-4713-9DDC-1B3981945CFF}"/>
    <cellStyle name="SAPBEXheaderItem 3" xfId="683" xr:uid="{637FD559-D939-4BCB-8A4C-BA35DC959660}"/>
    <cellStyle name="SAPBEXheaderItem 3 10" xfId="684" xr:uid="{96D61E7E-5989-4515-B415-503A5771841B}"/>
    <cellStyle name="SAPBEXheaderItem 3 10 2" xfId="685" xr:uid="{B73FD17D-B494-4DF4-9494-8803D699328B}"/>
    <cellStyle name="SAPBEXheaderItem 3 2" xfId="686" xr:uid="{30982C5C-5905-4D52-AA86-65625931E6CF}"/>
    <cellStyle name="SAPBEXheaderItem 3 2 2" xfId="687" xr:uid="{31BB49EE-A85F-4D36-98C0-9D228318C185}"/>
    <cellStyle name="SAPBEXheaderItem 3 3" xfId="688" xr:uid="{CA38432B-7356-4EF5-B4A4-BEE2EDD271AD}"/>
    <cellStyle name="SAPBEXheaderItem 3 3 2" xfId="689" xr:uid="{E9015226-D339-4F63-B949-A5AED1ED26CB}"/>
    <cellStyle name="SAPBEXheaderItem 3 4" xfId="690" xr:uid="{EB29DA57-6DB8-41E3-AB38-1E8550CE91AA}"/>
    <cellStyle name="SAPBEXheaderItem 3 4 2" xfId="691" xr:uid="{0B525ECA-B1B8-43E6-9EE6-AF24445ACCD3}"/>
    <cellStyle name="SAPBEXheaderItem 3 5" xfId="692" xr:uid="{DA8DE04A-82DD-4027-A04A-6D14FD98D380}"/>
    <cellStyle name="SAPBEXheaderItem 3 5 2" xfId="693" xr:uid="{D539E5E2-6F8B-476C-8C81-3AE31EAF10F9}"/>
    <cellStyle name="SAPBEXheaderItem 3 6" xfId="694" xr:uid="{938D79B8-20EC-4B09-9295-546FD5C4E2BE}"/>
    <cellStyle name="SAPBEXheaderItem 3 6 2" xfId="695" xr:uid="{88B2E848-865F-4B79-B790-9BE707126EAD}"/>
    <cellStyle name="SAPBEXheaderItem 3 7" xfId="696" xr:uid="{BD4E2283-8083-491F-A57D-2FFA8725C3D9}"/>
    <cellStyle name="SAPBEXheaderItem 3 7 2" xfId="697" xr:uid="{411444BD-DADA-4C48-8D13-0A79BF52CB42}"/>
    <cellStyle name="SAPBEXheaderItem 3 8" xfId="698" xr:uid="{B69141C0-9F9C-464B-AB9B-5186BF418E66}"/>
    <cellStyle name="SAPBEXheaderItem 3 8 2" xfId="699" xr:uid="{AB59C58C-879D-4FED-8369-FEA779E63ADB}"/>
    <cellStyle name="SAPBEXheaderItem 3 9" xfId="700" xr:uid="{87ABA0C3-D66C-40FC-B22A-1B3FF1F6ACF2}"/>
    <cellStyle name="SAPBEXheaderItem 3 9 2" xfId="701" xr:uid="{C4042B97-ADAE-491D-BCEE-9F30BB651A94}"/>
    <cellStyle name="SAPBEXheaderItem 4" xfId="702" xr:uid="{36E5AB16-5B8D-4F5B-82B2-87BBDE106E6D}"/>
    <cellStyle name="SAPBEXheaderItem 4 2" xfId="703" xr:uid="{EA86A05A-482D-4CA7-B4A1-8C356E3DD839}"/>
    <cellStyle name="SAPBEXheaderItem 5" xfId="704" xr:uid="{3A3FD4FE-E1A5-4E6D-8AB9-121FADE37099}"/>
    <cellStyle name="SAPBEXheaderItem 6" xfId="705" xr:uid="{B11C5B59-553E-43CE-9D81-E1052268DA3B}"/>
    <cellStyle name="SAPBEXheaderItem 7" xfId="706" xr:uid="{29788179-B43E-4C03-A364-A9DB5F9CA247}"/>
    <cellStyle name="SAPBEXheaderItem 8" xfId="707" xr:uid="{76AAE0CF-74EE-4BC1-8BF3-0B394555194A}"/>
    <cellStyle name="SAPBEXheaderItem 9" xfId="708" xr:uid="{F30703BA-E178-44F6-8C93-B9E6AC3B2688}"/>
    <cellStyle name="SAPBEXheaderText" xfId="709" xr:uid="{932A6E25-D5EE-46C7-8481-7EDD6AF555A6}"/>
    <cellStyle name="SAPBEXheaderText 10" xfId="710" xr:uid="{F8D48302-D8B5-4DA7-94B8-FF5848012213}"/>
    <cellStyle name="SAPBEXheaderText 11" xfId="711" xr:uid="{2CFF9A83-AF0E-472D-81F5-0A12815D826C}"/>
    <cellStyle name="SAPBEXheaderText 12" xfId="712" xr:uid="{034C2DFA-2477-4072-856C-4AD3FAEA4BB0}"/>
    <cellStyle name="SAPBEXheaderText 13" xfId="713" xr:uid="{F140E203-8915-40FB-9393-38E4B37C5426}"/>
    <cellStyle name="SAPBEXheaderText 14" xfId="714" xr:uid="{8EB9B8AC-EF74-4152-8627-0439211C0DE5}"/>
    <cellStyle name="SAPBEXheaderText 15" xfId="715" xr:uid="{8769BAF7-B51C-4D09-ADC0-8C2F3F415D1C}"/>
    <cellStyle name="SAPBEXheaderText 16" xfId="716" xr:uid="{ECFFB95E-5288-479E-8E72-8F46A777E9D3}"/>
    <cellStyle name="SAPBEXheaderText 17" xfId="717" xr:uid="{C98A6E4D-BB79-4D90-B99A-910153AADCAC}"/>
    <cellStyle name="SAPBEXheaderText 17 2" xfId="718" xr:uid="{5110EB16-E1D1-49B3-8060-DC77FE6ECBC8}"/>
    <cellStyle name="SAPBEXheaderText 18" xfId="719" xr:uid="{F6D6EEBA-E2D1-40F2-A82F-4E6F5AB5FB2F}"/>
    <cellStyle name="SAPBEXheaderText 18 2" xfId="720" xr:uid="{091B466C-C183-4983-87CA-04A20E25F9C6}"/>
    <cellStyle name="SAPBEXheaderText 19" xfId="721" xr:uid="{9D1ECA33-0E19-4DF8-9320-B8161408DD5F}"/>
    <cellStyle name="SAPBEXheaderText 2" xfId="722" xr:uid="{1A79335C-15E3-48E6-9235-C9871002CEAD}"/>
    <cellStyle name="SAPBEXheaderText 2 2" xfId="723" xr:uid="{8BE44B86-DC2A-4281-A38D-DE5C8025C09D}"/>
    <cellStyle name="SAPBEXheaderText 20" xfId="724" xr:uid="{AB628B37-57A2-4D6E-B00C-C728E5FA2E36}"/>
    <cellStyle name="SAPBEXheaderText 21" xfId="725" xr:uid="{4B680949-D865-4787-9E64-64DC8A6DEC52}"/>
    <cellStyle name="SAPBEXheaderText 3" xfId="726" xr:uid="{71AED677-46D5-4749-82FD-D4E4E3D50111}"/>
    <cellStyle name="SAPBEXheaderText 3 10" xfId="727" xr:uid="{72C23582-4567-4F32-9D6C-FBE09C1EAB49}"/>
    <cellStyle name="SAPBEXheaderText 3 10 2" xfId="728" xr:uid="{078EAD76-E211-4208-83CA-9F56F2C30ACE}"/>
    <cellStyle name="SAPBEXheaderText 3 2" xfId="729" xr:uid="{0712E7A1-570E-4351-9561-945344254539}"/>
    <cellStyle name="SAPBEXheaderText 3 2 2" xfId="730" xr:uid="{EE29DAEF-3EA0-4A63-B40C-4B43CA7110F6}"/>
    <cellStyle name="SAPBEXheaderText 3 3" xfId="731" xr:uid="{A98B2D37-D91E-4C77-BBB7-D19FB4DF4C9B}"/>
    <cellStyle name="SAPBEXheaderText 3 3 2" xfId="732" xr:uid="{1417E0D3-3A1D-49B8-A18D-E3230C01458A}"/>
    <cellStyle name="SAPBEXheaderText 3 4" xfId="733" xr:uid="{1C72CBD6-F26B-4631-B76B-E3EF5AD46B0B}"/>
    <cellStyle name="SAPBEXheaderText 3 4 2" xfId="734" xr:uid="{4549EE2D-6ED8-4189-9302-7EFB1011DF66}"/>
    <cellStyle name="SAPBEXheaderText 3 5" xfId="735" xr:uid="{67164394-3699-4740-8FA5-61DFAD248A2D}"/>
    <cellStyle name="SAPBEXheaderText 3 5 2" xfId="736" xr:uid="{A1064AE7-931F-4A58-8564-43FD0B9834C1}"/>
    <cellStyle name="SAPBEXheaderText 3 6" xfId="737" xr:uid="{991F6FC4-E2D6-42FB-B335-5FA57CBD5109}"/>
    <cellStyle name="SAPBEXheaderText 3 6 2" xfId="738" xr:uid="{9C3D9614-A27B-4B0A-B1B0-613119B70479}"/>
    <cellStyle name="SAPBEXheaderText 3 7" xfId="739" xr:uid="{CB81E75E-7B07-4011-85C9-DBA87AE643F5}"/>
    <cellStyle name="SAPBEXheaderText 3 7 2" xfId="740" xr:uid="{8A1260A3-B33A-491F-8A0F-0B33CBBC2998}"/>
    <cellStyle name="SAPBEXheaderText 3 8" xfId="741" xr:uid="{EC0A932B-5196-4CF2-86B1-013BEC96F1BA}"/>
    <cellStyle name="SAPBEXheaderText 3 8 2" xfId="742" xr:uid="{3BE8A8B4-57A1-45FB-A28C-DF9EB6A8C835}"/>
    <cellStyle name="SAPBEXheaderText 3 9" xfId="743" xr:uid="{A0079645-7561-4B4E-B51E-58F63EAE7D0D}"/>
    <cellStyle name="SAPBEXheaderText 3 9 2" xfId="744" xr:uid="{20ED2B49-A82D-4CEA-BBFD-F1A2A8F9C26E}"/>
    <cellStyle name="SAPBEXheaderText 4" xfId="745" xr:uid="{941753AB-E7E2-4A47-9D88-969777070450}"/>
    <cellStyle name="SAPBEXheaderText 4 2" xfId="746" xr:uid="{21346F54-DACA-48CA-B9CC-FC47D6368D20}"/>
    <cellStyle name="SAPBEXheaderText 5" xfId="747" xr:uid="{3D15C944-0A40-4DC3-B593-F13954B944AA}"/>
    <cellStyle name="SAPBEXheaderText 6" xfId="748" xr:uid="{149EB8B0-A5BC-4501-A07C-4110D9F9B79D}"/>
    <cellStyle name="SAPBEXheaderText 7" xfId="749" xr:uid="{E14457B1-E5A2-473E-B90C-FAEA3DBD753D}"/>
    <cellStyle name="SAPBEXheaderText 8" xfId="750" xr:uid="{16A59065-A5A1-4C2C-95AF-863E586E74E6}"/>
    <cellStyle name="SAPBEXheaderText 9" xfId="751" xr:uid="{3C7E8DD1-E8ED-4AB2-9342-A58B44DC2F55}"/>
    <cellStyle name="SAPBEXHLevel0" xfId="752" xr:uid="{A0B78C5B-3187-477F-9140-ED7498972770}"/>
    <cellStyle name="SAPBEXHLevel0 2" xfId="753" xr:uid="{D4CA653B-D05A-4E0E-BA24-C56664C79E91}"/>
    <cellStyle name="SAPBEXHLevel0 3" xfId="754" xr:uid="{76412E99-EDCD-4CE6-BC2E-E6B0E38105B0}"/>
    <cellStyle name="SAPBEXHLevel0 3 2" xfId="755" xr:uid="{4A2EA629-6AA9-4443-85D6-64EB255EFA94}"/>
    <cellStyle name="SAPBEXHLevel0X" xfId="756" xr:uid="{D671B01C-E8E5-4B82-930D-1B1F4B960C07}"/>
    <cellStyle name="SAPBEXHLevel0X 2" xfId="757" xr:uid="{12A69C03-AB17-491B-9051-083DF8DDA585}"/>
    <cellStyle name="SAPBEXHLevel0X 3" xfId="758" xr:uid="{9732E384-6645-4147-B8B8-939DB1C5C7BF}"/>
    <cellStyle name="SAPBEXHLevel0X 3 2" xfId="759" xr:uid="{0046C376-2D65-483D-97F9-FF2A0EEB736F}"/>
    <cellStyle name="SAPBEXHLevel1" xfId="760" xr:uid="{392C0CC5-3052-449D-805B-43ED5948B9B1}"/>
    <cellStyle name="SAPBEXHLevel1 2" xfId="761" xr:uid="{7F504679-EC36-468A-8B0A-075C5456D708}"/>
    <cellStyle name="SAPBEXHLevel1 3" xfId="762" xr:uid="{7F8A6D79-DF00-4C85-A32F-C9E964259488}"/>
    <cellStyle name="SAPBEXHLevel1 3 2" xfId="763" xr:uid="{E026F53E-78CF-4F20-8C04-5D0FDABC8DB3}"/>
    <cellStyle name="SAPBEXHLevel1X" xfId="764" xr:uid="{D56AFE04-09A0-4B89-863D-37CD65A6E4D1}"/>
    <cellStyle name="SAPBEXHLevel1X 2" xfId="765" xr:uid="{8B1D332F-BB73-4D25-9A20-041D4974444C}"/>
    <cellStyle name="SAPBEXHLevel1X 3" xfId="766" xr:uid="{2CF0B2DC-4419-4F82-8A3D-DFF915D5E5E1}"/>
    <cellStyle name="SAPBEXHLevel1X 3 2" xfId="767" xr:uid="{5BBBD89F-A238-4FC5-9397-4D859A25F906}"/>
    <cellStyle name="SAPBEXHLevel2" xfId="768" xr:uid="{755EA8CE-3795-4155-90E6-30473D54BFBD}"/>
    <cellStyle name="SAPBEXHLevel2 2" xfId="769" xr:uid="{E52973D1-1395-4BD3-8AF2-5261530CF42D}"/>
    <cellStyle name="SAPBEXHLevel2 3" xfId="770" xr:uid="{FC3E08A4-9396-4B39-8D7F-B1F8D20C2A18}"/>
    <cellStyle name="SAPBEXHLevel2 3 2" xfId="771" xr:uid="{FC827FA6-76E4-433D-8221-89CD2353F298}"/>
    <cellStyle name="SAPBEXHLevel2X" xfId="772" xr:uid="{2D7EDCC1-54CD-49E9-87B6-E4538D0BF1C8}"/>
    <cellStyle name="SAPBEXHLevel2X 2" xfId="773" xr:uid="{A99C8F2A-7AE7-494F-85A2-1EAAB0781528}"/>
    <cellStyle name="SAPBEXHLevel2X 3" xfId="774" xr:uid="{BF44B6F5-30EA-4109-B3CA-568871ADAE6D}"/>
    <cellStyle name="SAPBEXHLevel2X 3 2" xfId="775" xr:uid="{8E8C0E4A-7AA3-481A-AA0D-4EB82B1F5B73}"/>
    <cellStyle name="SAPBEXHLevel3" xfId="776" xr:uid="{FB32C67A-F775-4995-A242-23BF4AB24306}"/>
    <cellStyle name="SAPBEXHLevel3 2" xfId="777" xr:uid="{CE932218-2307-4FCC-92AC-6265A9BC09AB}"/>
    <cellStyle name="SAPBEXHLevel3 3" xfId="778" xr:uid="{85D7A0D1-5F06-4198-A66F-42E5F65D3EAB}"/>
    <cellStyle name="SAPBEXHLevel3 3 2" xfId="779" xr:uid="{993B301F-7601-428F-AAD5-FBAE30EBE79D}"/>
    <cellStyle name="SAPBEXHLevel3X" xfId="780" xr:uid="{754B1468-D5E4-4E8E-933B-8999BC444E15}"/>
    <cellStyle name="SAPBEXHLevel3X 2" xfId="781" xr:uid="{5EF674D7-9B06-4E34-AFBC-8119160E13E6}"/>
    <cellStyle name="SAPBEXHLevel3X 3" xfId="782" xr:uid="{B3475609-6D0B-46A1-B102-6EF01CD64467}"/>
    <cellStyle name="SAPBEXHLevel3X 3 2" xfId="783" xr:uid="{6F282A97-29A5-4DA6-BAC1-031CAA90377B}"/>
    <cellStyle name="SAPBEXinputData" xfId="784" xr:uid="{F780F606-B3FC-4750-B334-E03F47D81B1B}"/>
    <cellStyle name="SAPBEXinputData 2" xfId="785" xr:uid="{C2EC9DE1-0234-435B-88FA-25182D19EEE0}"/>
    <cellStyle name="SAPBEXinputData 3" xfId="786" xr:uid="{B76DE74F-10A2-4CE9-97FE-C770F142756D}"/>
    <cellStyle name="SAPBEXinputData 3 2" xfId="787" xr:uid="{A42DA166-568C-4433-A9F6-42BA34169E02}"/>
    <cellStyle name="SAPBEXresData" xfId="788" xr:uid="{31E652F6-47AA-4FA7-9E36-4CC4ABB8B760}"/>
    <cellStyle name="SAPBEXresData 2" xfId="789" xr:uid="{61843541-1C50-4B8B-ADEE-5B08CBF69497}"/>
    <cellStyle name="SAPBEXresData 3" xfId="790" xr:uid="{60E51800-9271-403A-810D-9B19A69B5DE8}"/>
    <cellStyle name="SAPBEXresDataEmph" xfId="791" xr:uid="{49694C7E-E17B-409F-B29B-ADD7D0AFE0EB}"/>
    <cellStyle name="SAPBEXresDataEmph 2" xfId="792" xr:uid="{6864B019-1F1E-4EBB-8B00-CF84247585AA}"/>
    <cellStyle name="SAPBEXresDataEmph 3" xfId="793" xr:uid="{6DC889B7-CCAD-410F-8112-B3661E790169}"/>
    <cellStyle name="SAPBEXresItem" xfId="794" xr:uid="{90E77A5D-97EE-4F61-A33A-B4FD5CA88DA6}"/>
    <cellStyle name="SAPBEXresItem 2" xfId="795" xr:uid="{CCB45398-BB83-4187-AD12-6391D18C9387}"/>
    <cellStyle name="SAPBEXresItem 3" xfId="796" xr:uid="{CAB09B3B-A37D-4FBD-8913-DD1FE3C2FFEE}"/>
    <cellStyle name="SAPBEXresItemX" xfId="797" xr:uid="{407780D5-02E0-49D4-85AA-53295B796F36}"/>
    <cellStyle name="SAPBEXstdData" xfId="798" xr:uid="{85C25FE4-3F58-4BC9-8C7A-62DF47DEC648}"/>
    <cellStyle name="SAPBEXstdData 2" xfId="799" xr:uid="{5F66F53A-A801-47CB-827B-88C6BF867FF0}"/>
    <cellStyle name="SAPBEXstdData 3" xfId="800" xr:uid="{61A35D6D-7C32-4780-BE54-1DF5FA5F60EA}"/>
    <cellStyle name="SAPBEXstdDataEmph" xfId="801" xr:uid="{2B09DF70-FE2E-40D3-A2B4-F5AE56894012}"/>
    <cellStyle name="SAPBEXstdDataEmph 2" xfId="802" xr:uid="{726385D8-4CFD-47BE-8E01-FD4F8FDF73A5}"/>
    <cellStyle name="SAPBEXstdDataEmph 3" xfId="803" xr:uid="{7CD96987-1B35-4D4D-8062-2607174F3F11}"/>
    <cellStyle name="SAPBEXstdItem" xfId="187" xr:uid="{57EC7598-E667-49B1-B56B-8D7D8BD6A0B4}"/>
    <cellStyle name="SAPBEXstdItem 2" xfId="804" xr:uid="{AE753559-8DD5-4884-815C-6B257A0C0797}"/>
    <cellStyle name="SAPBEXstdItem 3" xfId="805" xr:uid="{51E44EC8-7519-4F5A-A98F-583C96639E71}"/>
    <cellStyle name="SAPBEXstdItemX" xfId="806" xr:uid="{21675C55-66AD-47FC-9D30-9BC4469CDA0F}"/>
    <cellStyle name="SAPBEXtitle" xfId="807" xr:uid="{C1326C03-168F-41E4-B0C0-2E131D478C73}"/>
    <cellStyle name="SAPBEXtitle 2" xfId="808" xr:uid="{69BEDE3E-1CA9-416C-9235-5678C68B4A74}"/>
    <cellStyle name="SAPBEXtitle 3" xfId="809" xr:uid="{7F9E6285-E7AA-458E-9E27-FA08BDFC9BA2}"/>
    <cellStyle name="SAPBEXtitle 3 2" xfId="810" xr:uid="{0CD826B5-084E-44EB-ABE2-FA5548052117}"/>
    <cellStyle name="SAPBEXtitle 4" xfId="811" xr:uid="{2A7B9E7E-A6C0-4C01-B55A-AAE82E076B74}"/>
    <cellStyle name="SAPBEXundefined" xfId="812" xr:uid="{F26E0243-843B-4A9C-97CD-4DCC47E06614}"/>
    <cellStyle name="SAPBEXundefined 2" xfId="813" xr:uid="{BF97AF33-8ACE-4D7F-B9AB-0C4728E2CF87}"/>
    <cellStyle name="SAPBEXundefined 3" xfId="814" xr:uid="{ABC1DE16-7A8F-4D3D-A8EC-6E72FB356C00}"/>
    <cellStyle name="Sheet Title" xfId="815" xr:uid="{B6E9CCC4-4104-46E6-8200-BB624001343B}"/>
    <cellStyle name="Texto de advertencia 2" xfId="816" xr:uid="{DCD227CF-2181-4F5A-8323-BF7EE22A0CCA}"/>
    <cellStyle name="Texto explicativo 2" xfId="817" xr:uid="{6D426027-51E9-4363-99B8-B793047AFAD8}"/>
    <cellStyle name="Título 1 2" xfId="818" xr:uid="{12DAA522-6AED-4FA0-9C3D-E0C6FAA703FF}"/>
    <cellStyle name="Título 2 2" xfId="819" xr:uid="{0BFBB643-6546-4B11-962E-FE1717A9F48B}"/>
    <cellStyle name="Título 3 2" xfId="820" xr:uid="{C4190D32-B0E0-41F7-88A4-23BE2F55D1D4}"/>
    <cellStyle name="Título 4" xfId="821" xr:uid="{E6F0A132-B474-408E-9AD1-040A2929D5BD}"/>
    <cellStyle name="Total 10" xfId="170" xr:uid="{470F3056-53E3-471F-99EB-69074D2EB0A6}"/>
    <cellStyle name="Total 11" xfId="171" xr:uid="{F0907D0D-25A3-4F53-8954-BB10724D7462}"/>
    <cellStyle name="Total 12" xfId="172" xr:uid="{9B5F1CF5-3AE1-4C93-8E5B-4E23462A81C7}"/>
    <cellStyle name="Total 13" xfId="173" xr:uid="{8A8ACC57-C6CF-4216-8EC7-AB998A8476A6}"/>
    <cellStyle name="Total 14" xfId="174" xr:uid="{FC8D7E87-3AC6-4953-AFA1-1379A4E4DE1D}"/>
    <cellStyle name="Total 15" xfId="822" xr:uid="{7F77B0CB-AAF9-4284-9A48-D045E4D791A8}"/>
    <cellStyle name="Total 16" xfId="823" xr:uid="{D24F79DB-859A-4A65-9236-C907DD72D4DF}"/>
    <cellStyle name="Total 2" xfId="175" xr:uid="{2AFF64BB-E479-4B1C-8D50-27DDC2089835}"/>
    <cellStyle name="Total 3" xfId="176" xr:uid="{12679AA4-D883-44B3-834A-71F936372169}"/>
    <cellStyle name="Total 3 2" xfId="824" xr:uid="{0A84F055-2EF7-4527-A54E-47F1119EC766}"/>
    <cellStyle name="Total 4" xfId="177" xr:uid="{3E1351D5-844B-4A3D-9D59-5AAE9BB24B74}"/>
    <cellStyle name="Total 5" xfId="178" xr:uid="{8308F504-67B5-4C2B-B1E5-214DD1A0FF8F}"/>
    <cellStyle name="Total 6" xfId="179" xr:uid="{0C28436E-7297-4CDD-A897-AB302A57C060}"/>
    <cellStyle name="Total 7" xfId="180" xr:uid="{6409C138-1D55-4F54-90E9-08ADDD521FE0}"/>
    <cellStyle name="Total 8" xfId="181" xr:uid="{928BFED9-38B4-40D9-9C07-4C11F7F3AF17}"/>
    <cellStyle name="Total 9" xfId="182" xr:uid="{8073C0CD-3920-4959-879F-2BFE4D2319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0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5" sqref="A5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41" t="s">
        <v>628</v>
      </c>
      <c r="B1" s="141"/>
      <c r="C1" s="19"/>
      <c r="D1" s="16" t="s">
        <v>614</v>
      </c>
      <c r="E1" s="17">
        <v>2020</v>
      </c>
    </row>
    <row r="2" spans="1:5" ht="18.95" customHeight="1" x14ac:dyDescent="0.2">
      <c r="A2" s="142" t="s">
        <v>613</v>
      </c>
      <c r="B2" s="142"/>
      <c r="C2" s="38"/>
      <c r="D2" s="16" t="s">
        <v>615</v>
      </c>
      <c r="E2" s="19" t="s">
        <v>617</v>
      </c>
    </row>
    <row r="3" spans="1:5" ht="18.95" customHeight="1" x14ac:dyDescent="0.2">
      <c r="A3" s="143" t="s">
        <v>629</v>
      </c>
      <c r="B3" s="143"/>
      <c r="C3" s="19"/>
      <c r="D3" s="16" t="s">
        <v>616</v>
      </c>
      <c r="E3" s="17">
        <v>4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9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A5" sqref="A5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7" t="s">
        <v>628</v>
      </c>
      <c r="B1" s="148"/>
      <c r="C1" s="149"/>
    </row>
    <row r="2" spans="1:3" s="39" customFormat="1" ht="18" customHeight="1" x14ac:dyDescent="0.25">
      <c r="A2" s="150" t="s">
        <v>44</v>
      </c>
      <c r="B2" s="151"/>
      <c r="C2" s="152"/>
    </row>
    <row r="3" spans="1:3" s="39" customFormat="1" ht="18" customHeight="1" x14ac:dyDescent="0.25">
      <c r="A3" s="150" t="s">
        <v>629</v>
      </c>
      <c r="B3" s="151"/>
      <c r="C3" s="152"/>
    </row>
    <row r="4" spans="1:3" s="42" customFormat="1" ht="18" customHeight="1" x14ac:dyDescent="0.2">
      <c r="A4" s="153" t="s">
        <v>624</v>
      </c>
      <c r="B4" s="154"/>
      <c r="C4" s="155"/>
    </row>
    <row r="5" spans="1:3" s="40" customFormat="1" x14ac:dyDescent="0.2">
      <c r="A5" s="60" t="s">
        <v>529</v>
      </c>
      <c r="B5" s="60"/>
      <c r="C5" s="61">
        <v>18331813.739999998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6.98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6.98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159280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159280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18172540.719999999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9"/>
  <sheetViews>
    <sheetView showGridLines="0" topLeftCell="A16" workbookViewId="0">
      <selection activeCell="A5" sqref="A5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4" width="11.42578125" style="41"/>
    <col min="5" max="5" width="14.7109375" style="41" bestFit="1" customWidth="1"/>
    <col min="6" max="16384" width="11.42578125" style="41"/>
  </cols>
  <sheetData>
    <row r="1" spans="1:3" s="43" customFormat="1" ht="18.95" customHeight="1" x14ac:dyDescent="0.25">
      <c r="A1" s="156" t="s">
        <v>628</v>
      </c>
      <c r="B1" s="157"/>
      <c r="C1" s="158"/>
    </row>
    <row r="2" spans="1:3" s="43" customFormat="1" ht="18.95" customHeight="1" x14ac:dyDescent="0.25">
      <c r="A2" s="159" t="s">
        <v>45</v>
      </c>
      <c r="B2" s="160"/>
      <c r="C2" s="161"/>
    </row>
    <row r="3" spans="1:3" s="43" customFormat="1" ht="18.95" customHeight="1" x14ac:dyDescent="0.25">
      <c r="A3" s="159" t="s">
        <v>629</v>
      </c>
      <c r="B3" s="160"/>
      <c r="C3" s="161"/>
    </row>
    <row r="4" spans="1:3" s="44" customFormat="1" x14ac:dyDescent="0.2">
      <c r="A4" s="153" t="s">
        <v>624</v>
      </c>
      <c r="B4" s="154"/>
      <c r="C4" s="155"/>
    </row>
    <row r="5" spans="1:3" x14ac:dyDescent="0.2">
      <c r="A5" s="91" t="s">
        <v>542</v>
      </c>
      <c r="B5" s="60"/>
      <c r="C5" s="84">
        <v>17909056.649999999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191139.86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114053.71</v>
      </c>
    </row>
    <row r="11" spans="1:3" x14ac:dyDescent="0.2">
      <c r="A11" s="100">
        <v>2.4</v>
      </c>
      <c r="B11" s="83" t="s">
        <v>241</v>
      </c>
      <c r="C11" s="93">
        <v>2050.65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2973.81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72061.69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94207.13</v>
      </c>
    </row>
    <row r="31" spans="1:3" x14ac:dyDescent="0.2">
      <c r="A31" s="100" t="s">
        <v>564</v>
      </c>
      <c r="B31" s="83" t="s">
        <v>442</v>
      </c>
      <c r="C31" s="93">
        <v>51197.78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5" x14ac:dyDescent="0.2">
      <c r="A33" s="100" t="s">
        <v>566</v>
      </c>
      <c r="B33" s="83" t="s">
        <v>452</v>
      </c>
      <c r="C33" s="93">
        <v>42992.69</v>
      </c>
    </row>
    <row r="34" spans="1:5" x14ac:dyDescent="0.2">
      <c r="A34" s="100" t="s">
        <v>567</v>
      </c>
      <c r="B34" s="83" t="s">
        <v>568</v>
      </c>
      <c r="C34" s="93">
        <v>0</v>
      </c>
    </row>
    <row r="35" spans="1:5" x14ac:dyDescent="0.2">
      <c r="A35" s="100" t="s">
        <v>569</v>
      </c>
      <c r="B35" s="83" t="s">
        <v>570</v>
      </c>
      <c r="C35" s="93">
        <v>0</v>
      </c>
    </row>
    <row r="36" spans="1:5" x14ac:dyDescent="0.2">
      <c r="A36" s="100" t="s">
        <v>571</v>
      </c>
      <c r="B36" s="83" t="s">
        <v>460</v>
      </c>
      <c r="C36" s="93">
        <v>16.66</v>
      </c>
    </row>
    <row r="37" spans="1:5" x14ac:dyDescent="0.2">
      <c r="A37" s="100" t="s">
        <v>572</v>
      </c>
      <c r="B37" s="92" t="s">
        <v>573</v>
      </c>
      <c r="C37" s="99">
        <v>0</v>
      </c>
    </row>
    <row r="38" spans="1:5" x14ac:dyDescent="0.2">
      <c r="A38" s="85"/>
      <c r="B38" s="88"/>
      <c r="C38" s="89"/>
    </row>
    <row r="39" spans="1:5" x14ac:dyDescent="0.2">
      <c r="A39" s="90" t="s">
        <v>85</v>
      </c>
      <c r="B39" s="60"/>
      <c r="C39" s="61">
        <f>C5-C7+C30</f>
        <v>17812123.919999998</v>
      </c>
      <c r="D39" s="140"/>
      <c r="E39" s="139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9"/>
  <sheetViews>
    <sheetView zoomScale="85" zoomScaleNormal="85" workbookViewId="0">
      <selection activeCell="A5" sqref="A5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6" t="s">
        <v>628</v>
      </c>
      <c r="B1" s="162"/>
      <c r="C1" s="162"/>
      <c r="D1" s="162"/>
      <c r="E1" s="162"/>
      <c r="F1" s="162"/>
      <c r="G1" s="29" t="s">
        <v>614</v>
      </c>
      <c r="H1" s="30">
        <v>2020</v>
      </c>
    </row>
    <row r="2" spans="1:10" ht="18.95" customHeight="1" x14ac:dyDescent="0.2">
      <c r="A2" s="146" t="s">
        <v>625</v>
      </c>
      <c r="B2" s="162"/>
      <c r="C2" s="162"/>
      <c r="D2" s="162"/>
      <c r="E2" s="162"/>
      <c r="F2" s="162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3" t="s">
        <v>629</v>
      </c>
      <c r="B3" s="164"/>
      <c r="C3" s="164"/>
      <c r="D3" s="164"/>
      <c r="E3" s="164"/>
      <c r="F3" s="164"/>
      <c r="G3" s="16" t="s">
        <v>620</v>
      </c>
      <c r="H3" s="30">
        <v>4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2877762.36</v>
      </c>
      <c r="D9" s="36">
        <v>28101.4</v>
      </c>
      <c r="E9" s="36">
        <v>-51503.6</v>
      </c>
      <c r="F9" s="36">
        <f>C9+D9+E9</f>
        <v>2854360.1599999997</v>
      </c>
    </row>
    <row r="10" spans="1:10" x14ac:dyDescent="0.2">
      <c r="A10" s="31">
        <v>7120</v>
      </c>
      <c r="B10" s="31" t="s">
        <v>124</v>
      </c>
      <c r="C10" s="36">
        <v>-2877762.36</v>
      </c>
      <c r="D10" s="36">
        <v>51503.6</v>
      </c>
      <c r="E10" s="36">
        <v>-28101.4</v>
      </c>
      <c r="F10" s="36">
        <f t="shared" ref="F10:F49" si="0">C10+D10+E10</f>
        <v>-2854360.1599999997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ref="F34:F35" si="1">C34+D34+E34</f>
        <v>0</v>
      </c>
    </row>
    <row r="35" spans="1:6" x14ac:dyDescent="0.2">
      <c r="A35" s="31">
        <v>7911</v>
      </c>
      <c r="B35" s="31" t="s">
        <v>626</v>
      </c>
      <c r="C35" s="36">
        <v>0</v>
      </c>
      <c r="D35" s="36">
        <v>0</v>
      </c>
      <c r="E35" s="36">
        <v>0</v>
      </c>
      <c r="F35" s="36">
        <f t="shared" si="1"/>
        <v>0</v>
      </c>
    </row>
    <row r="36" spans="1:6" x14ac:dyDescent="0.2">
      <c r="A36" s="31">
        <v>7921</v>
      </c>
      <c r="B36" s="31" t="s">
        <v>627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s="46" customFormat="1" x14ac:dyDescent="0.2">
      <c r="A37" s="45">
        <v>8000</v>
      </c>
      <c r="B37" s="46" t="s">
        <v>98</v>
      </c>
    </row>
    <row r="38" spans="1:6" x14ac:dyDescent="0.2">
      <c r="A38" s="31">
        <v>8110</v>
      </c>
      <c r="B38" s="31" t="s">
        <v>97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8120</v>
      </c>
      <c r="B39" s="31" t="s">
        <v>96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8130</v>
      </c>
      <c r="B40" s="31" t="s">
        <v>95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8140</v>
      </c>
      <c r="B41" s="31" t="s">
        <v>94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8150</v>
      </c>
      <c r="B42" s="31" t="s">
        <v>93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8210</v>
      </c>
      <c r="B43" s="31" t="s">
        <v>92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8220</v>
      </c>
      <c r="B44" s="31" t="s">
        <v>91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8230</v>
      </c>
      <c r="B45" s="31" t="s">
        <v>90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8240</v>
      </c>
      <c r="B46" s="31" t="s">
        <v>89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8250</v>
      </c>
      <c r="B47" s="31" t="s">
        <v>88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48" spans="1:6" x14ac:dyDescent="0.2">
      <c r="A48" s="31">
        <v>8260</v>
      </c>
      <c r="B48" s="31" t="s">
        <v>87</v>
      </c>
      <c r="C48" s="36">
        <v>0</v>
      </c>
      <c r="D48" s="36">
        <v>0</v>
      </c>
      <c r="E48" s="36">
        <v>0</v>
      </c>
      <c r="F48" s="36">
        <f t="shared" si="0"/>
        <v>0</v>
      </c>
    </row>
    <row r="49" spans="1:6" x14ac:dyDescent="0.2">
      <c r="A49" s="31">
        <v>8270</v>
      </c>
      <c r="B49" s="31" t="s">
        <v>86</v>
      </c>
      <c r="C49" s="36">
        <v>0</v>
      </c>
      <c r="D49" s="36">
        <v>0</v>
      </c>
      <c r="E49" s="36">
        <v>0</v>
      </c>
      <c r="F49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5" t="s">
        <v>35</v>
      </c>
      <c r="B5" s="165"/>
      <c r="C5" s="165"/>
      <c r="D5" s="165"/>
      <c r="E5" s="165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6" t="s">
        <v>37</v>
      </c>
      <c r="C10" s="166"/>
      <c r="D10" s="166"/>
      <c r="E10" s="166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6" t="s">
        <v>39</v>
      </c>
      <c r="C12" s="166"/>
      <c r="D12" s="166"/>
      <c r="E12" s="166"/>
    </row>
    <row r="13" spans="1:8" s="129" customFormat="1" ht="26.1" customHeight="1" x14ac:dyDescent="0.2">
      <c r="A13" s="133" t="s">
        <v>608</v>
      </c>
      <c r="B13" s="166" t="s">
        <v>40</v>
      </c>
      <c r="C13" s="166"/>
      <c r="D13" s="166"/>
      <c r="E13" s="166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9"/>
  <sheetViews>
    <sheetView zoomScale="106" zoomScaleNormal="106" workbookViewId="0">
      <selection activeCell="A5" sqref="A5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4" t="s">
        <v>628</v>
      </c>
      <c r="B1" s="145"/>
      <c r="C1" s="145"/>
      <c r="D1" s="145"/>
      <c r="E1" s="145"/>
      <c r="F1" s="145"/>
      <c r="G1" s="16" t="s">
        <v>614</v>
      </c>
      <c r="H1" s="27">
        <v>2020</v>
      </c>
    </row>
    <row r="2" spans="1:8" s="18" customFormat="1" ht="18.95" customHeight="1" x14ac:dyDescent="0.25">
      <c r="A2" s="144" t="s">
        <v>618</v>
      </c>
      <c r="B2" s="145"/>
      <c r="C2" s="145"/>
      <c r="D2" s="145"/>
      <c r="E2" s="145"/>
      <c r="F2" s="145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4" t="s">
        <v>629</v>
      </c>
      <c r="B3" s="145"/>
      <c r="C3" s="145"/>
      <c r="D3" s="145"/>
      <c r="E3" s="145"/>
      <c r="F3" s="145"/>
      <c r="G3" s="16" t="s">
        <v>620</v>
      </c>
      <c r="H3" s="27">
        <v>4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2019</v>
      </c>
      <c r="E14" s="23">
        <v>2018</v>
      </c>
      <c r="F14" s="23">
        <v>2017</v>
      </c>
      <c r="G14" s="23">
        <v>2016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94082.99</v>
      </c>
      <c r="D15" s="26">
        <v>230921.24</v>
      </c>
      <c r="E15" s="26">
        <v>112777.65</v>
      </c>
      <c r="F15" s="26">
        <v>78579.600000000006</v>
      </c>
      <c r="G15" s="26">
        <v>51191.25</v>
      </c>
    </row>
    <row r="16" spans="1:8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50723.73</v>
      </c>
      <c r="D20" s="26">
        <v>50723.73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149222.39999999999</v>
      </c>
    </row>
    <row r="33" spans="1:8" x14ac:dyDescent="0.2">
      <c r="A33" s="24">
        <v>1141</v>
      </c>
      <c r="B33" s="22" t="s">
        <v>218</v>
      </c>
      <c r="C33" s="26">
        <v>149222.39999999999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0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74283830.560000002</v>
      </c>
      <c r="D62" s="26">
        <f t="shared" ref="D62:E62" si="0">SUM(D63:D70)</f>
        <v>51197.780000000006</v>
      </c>
      <c r="E62" s="26">
        <f t="shared" si="0"/>
        <v>1123581.4399999999</v>
      </c>
    </row>
    <row r="63" spans="1:9" x14ac:dyDescent="0.2">
      <c r="A63" s="24">
        <v>1241</v>
      </c>
      <c r="B63" s="22" t="s">
        <v>240</v>
      </c>
      <c r="C63" s="26">
        <v>781300.51</v>
      </c>
      <c r="D63" s="26">
        <v>32864.65</v>
      </c>
      <c r="E63" s="26">
        <v>594659.43000000005</v>
      </c>
    </row>
    <row r="64" spans="1:9" x14ac:dyDescent="0.2">
      <c r="A64" s="24">
        <v>1242</v>
      </c>
      <c r="B64" s="22" t="s">
        <v>241</v>
      </c>
      <c r="C64" s="26">
        <v>140349.79</v>
      </c>
      <c r="D64" s="26">
        <v>13829.94</v>
      </c>
      <c r="E64" s="26">
        <v>82400.36</v>
      </c>
    </row>
    <row r="65" spans="1:9" x14ac:dyDescent="0.2">
      <c r="A65" s="24">
        <v>1243</v>
      </c>
      <c r="B65" s="22" t="s">
        <v>242</v>
      </c>
      <c r="C65" s="26">
        <v>0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243</v>
      </c>
      <c r="C66" s="26">
        <v>411527.67999999999</v>
      </c>
      <c r="D66" s="26">
        <v>1921.57</v>
      </c>
      <c r="E66" s="26">
        <v>396315.26</v>
      </c>
    </row>
    <row r="67" spans="1:9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65299.21</v>
      </c>
      <c r="D68" s="26">
        <v>2581.62</v>
      </c>
      <c r="E68" s="26">
        <v>50206.39</v>
      </c>
    </row>
    <row r="69" spans="1:9" x14ac:dyDescent="0.2">
      <c r="A69" s="24">
        <v>1247</v>
      </c>
      <c r="B69" s="22" t="s">
        <v>246</v>
      </c>
      <c r="C69" s="26">
        <v>72885353.370000005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0</v>
      </c>
      <c r="D74" s="26">
        <f>SUM(D75:D79)</f>
        <v>0</v>
      </c>
      <c r="E74" s="26">
        <f>SUM(E75:E79)</f>
        <v>0</v>
      </c>
    </row>
    <row r="75" spans="1:9" x14ac:dyDescent="0.2">
      <c r="A75" s="24">
        <v>1251</v>
      </c>
      <c r="B75" s="22" t="s">
        <v>250</v>
      </c>
      <c r="C75" s="26">
        <v>0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0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174880.77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174880.77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786861.01</v>
      </c>
      <c r="D110" s="26">
        <f>SUM(D111:D119)</f>
        <v>786861.01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3971.82</v>
      </c>
      <c r="D111" s="26">
        <f>C111</f>
        <v>3971.82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367397.79</v>
      </c>
      <c r="D112" s="26">
        <f t="shared" ref="D112:D119" si="1">C112</f>
        <v>367397.79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288934.45</v>
      </c>
      <c r="D117" s="26">
        <f t="shared" si="1"/>
        <v>288934.45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126556.95</v>
      </c>
      <c r="D119" s="26">
        <f t="shared" si="1"/>
        <v>126556.95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zoomScaleNormal="100" workbookViewId="0">
      <selection activeCell="A5" sqref="A5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2" t="s">
        <v>628</v>
      </c>
      <c r="B1" s="142"/>
      <c r="C1" s="142"/>
      <c r="D1" s="16" t="s">
        <v>614</v>
      </c>
      <c r="E1" s="27">
        <v>2020</v>
      </c>
    </row>
    <row r="2" spans="1:5" s="18" customFormat="1" ht="18.95" customHeight="1" x14ac:dyDescent="0.25">
      <c r="A2" s="142" t="s">
        <v>621</v>
      </c>
      <c r="B2" s="142"/>
      <c r="C2" s="142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2" t="s">
        <v>629</v>
      </c>
      <c r="B3" s="142"/>
      <c r="C3" s="142"/>
      <c r="D3" s="16" t="s">
        <v>620</v>
      </c>
      <c r="E3" s="27">
        <v>4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1767602.25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0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0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1767602.25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1767602.25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16244931.49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16244931.49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16244931.49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160006.98000000001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160006.98000000001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160006.98000000001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17812123.919999998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17441051.629999999</v>
      </c>
      <c r="D100" s="59">
        <f>C100/$C$99</f>
        <v>0.97916743159509756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9997356.9700000007</v>
      </c>
      <c r="D101" s="59">
        <f t="shared" ref="D101:D164" si="0">C101/$C$99</f>
        <v>0.56126697831776606</v>
      </c>
      <c r="E101" s="58"/>
    </row>
    <row r="102" spans="1:5" x14ac:dyDescent="0.2">
      <c r="A102" s="56">
        <v>5111</v>
      </c>
      <c r="B102" s="53" t="s">
        <v>364</v>
      </c>
      <c r="C102" s="57">
        <v>2293834</v>
      </c>
      <c r="D102" s="59">
        <f t="shared" si="0"/>
        <v>0.12877936456664851</v>
      </c>
      <c r="E102" s="58"/>
    </row>
    <row r="103" spans="1:5" x14ac:dyDescent="0.2">
      <c r="A103" s="56">
        <v>5112</v>
      </c>
      <c r="B103" s="53" t="s">
        <v>365</v>
      </c>
      <c r="C103" s="57">
        <v>180523.65</v>
      </c>
      <c r="D103" s="59">
        <f t="shared" si="0"/>
        <v>1.0134875032915222E-2</v>
      </c>
      <c r="E103" s="58"/>
    </row>
    <row r="104" spans="1:5" x14ac:dyDescent="0.2">
      <c r="A104" s="56">
        <v>5113</v>
      </c>
      <c r="B104" s="53" t="s">
        <v>366</v>
      </c>
      <c r="C104" s="57">
        <v>2878050.61</v>
      </c>
      <c r="D104" s="59">
        <f t="shared" si="0"/>
        <v>0.16157818253040765</v>
      </c>
      <c r="E104" s="58"/>
    </row>
    <row r="105" spans="1:5" x14ac:dyDescent="0.2">
      <c r="A105" s="56">
        <v>5114</v>
      </c>
      <c r="B105" s="53" t="s">
        <v>367</v>
      </c>
      <c r="C105" s="57">
        <v>724647.47</v>
      </c>
      <c r="D105" s="59">
        <f t="shared" si="0"/>
        <v>4.0682822175200771E-2</v>
      </c>
      <c r="E105" s="58"/>
    </row>
    <row r="106" spans="1:5" x14ac:dyDescent="0.2">
      <c r="A106" s="56">
        <v>5115</v>
      </c>
      <c r="B106" s="53" t="s">
        <v>368</v>
      </c>
      <c r="C106" s="57">
        <v>3881129.02</v>
      </c>
      <c r="D106" s="59">
        <f t="shared" si="0"/>
        <v>0.21789254540510744</v>
      </c>
      <c r="E106" s="58"/>
    </row>
    <row r="107" spans="1:5" x14ac:dyDescent="0.2">
      <c r="A107" s="56">
        <v>5116</v>
      </c>
      <c r="B107" s="53" t="s">
        <v>369</v>
      </c>
      <c r="C107" s="57">
        <v>39172.22</v>
      </c>
      <c r="D107" s="59">
        <f t="shared" si="0"/>
        <v>2.1991886074864005E-3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303787.53000000003</v>
      </c>
      <c r="D108" s="59">
        <f t="shared" si="0"/>
        <v>1.7055098615101037E-2</v>
      </c>
      <c r="E108" s="58"/>
    </row>
    <row r="109" spans="1:5" x14ac:dyDescent="0.2">
      <c r="A109" s="56">
        <v>5121</v>
      </c>
      <c r="B109" s="53" t="s">
        <v>371</v>
      </c>
      <c r="C109" s="57">
        <v>66006.13</v>
      </c>
      <c r="D109" s="59">
        <f t="shared" si="0"/>
        <v>3.7056855373595455E-3</v>
      </c>
      <c r="E109" s="58"/>
    </row>
    <row r="110" spans="1:5" x14ac:dyDescent="0.2">
      <c r="A110" s="56">
        <v>5122</v>
      </c>
      <c r="B110" s="53" t="s">
        <v>372</v>
      </c>
      <c r="C110" s="57">
        <v>3385.51</v>
      </c>
      <c r="D110" s="59">
        <f t="shared" si="0"/>
        <v>1.9006773224829442E-4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98826.47</v>
      </c>
      <c r="D112" s="59">
        <f t="shared" si="0"/>
        <v>5.5482698438356704E-3</v>
      </c>
      <c r="E112" s="58"/>
    </row>
    <row r="113" spans="1:5" x14ac:dyDescent="0.2">
      <c r="A113" s="56">
        <v>5125</v>
      </c>
      <c r="B113" s="53" t="s">
        <v>375</v>
      </c>
      <c r="C113" s="57">
        <v>20099.14</v>
      </c>
      <c r="D113" s="59">
        <f t="shared" si="0"/>
        <v>1.1283965960641037E-3</v>
      </c>
      <c r="E113" s="58"/>
    </row>
    <row r="114" spans="1:5" x14ac:dyDescent="0.2">
      <c r="A114" s="56">
        <v>5126</v>
      </c>
      <c r="B114" s="53" t="s">
        <v>376</v>
      </c>
      <c r="C114" s="57">
        <v>62348.57</v>
      </c>
      <c r="D114" s="59">
        <f t="shared" si="0"/>
        <v>3.5003445001858041E-3</v>
      </c>
      <c r="E114" s="58"/>
    </row>
    <row r="115" spans="1:5" x14ac:dyDescent="0.2">
      <c r="A115" s="56">
        <v>5127</v>
      </c>
      <c r="B115" s="53" t="s">
        <v>377</v>
      </c>
      <c r="C115" s="57">
        <v>7930.94</v>
      </c>
      <c r="D115" s="59">
        <f t="shared" si="0"/>
        <v>4.4525515517522855E-4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45190.77</v>
      </c>
      <c r="D117" s="59">
        <f t="shared" si="0"/>
        <v>2.5370792502323889E-3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7139907.129999999</v>
      </c>
      <c r="D118" s="59">
        <f t="shared" si="0"/>
        <v>0.40084535466223054</v>
      </c>
      <c r="E118" s="58"/>
    </row>
    <row r="119" spans="1:5" x14ac:dyDescent="0.2">
      <c r="A119" s="56">
        <v>5131</v>
      </c>
      <c r="B119" s="53" t="s">
        <v>381</v>
      </c>
      <c r="C119" s="57">
        <v>124555.69</v>
      </c>
      <c r="D119" s="59">
        <f t="shared" si="0"/>
        <v>6.9927477800749557E-3</v>
      </c>
      <c r="E119" s="58"/>
    </row>
    <row r="120" spans="1:5" x14ac:dyDescent="0.2">
      <c r="A120" s="56">
        <v>5132</v>
      </c>
      <c r="B120" s="53" t="s">
        <v>382</v>
      </c>
      <c r="C120" s="57">
        <v>450030.19</v>
      </c>
      <c r="D120" s="59">
        <f t="shared" si="0"/>
        <v>2.5265386206677596E-2</v>
      </c>
      <c r="E120" s="58"/>
    </row>
    <row r="121" spans="1:5" x14ac:dyDescent="0.2">
      <c r="A121" s="56">
        <v>5133</v>
      </c>
      <c r="B121" s="53" t="s">
        <v>383</v>
      </c>
      <c r="C121" s="57">
        <v>4141190.59</v>
      </c>
      <c r="D121" s="59">
        <f t="shared" si="0"/>
        <v>0.23249280145362924</v>
      </c>
      <c r="E121" s="58"/>
    </row>
    <row r="122" spans="1:5" x14ac:dyDescent="0.2">
      <c r="A122" s="56">
        <v>5134</v>
      </c>
      <c r="B122" s="53" t="s">
        <v>384</v>
      </c>
      <c r="C122" s="57">
        <v>522216.65</v>
      </c>
      <c r="D122" s="59">
        <f t="shared" si="0"/>
        <v>2.9318044964510896E-2</v>
      </c>
      <c r="E122" s="58"/>
    </row>
    <row r="123" spans="1:5" x14ac:dyDescent="0.2">
      <c r="A123" s="56">
        <v>5135</v>
      </c>
      <c r="B123" s="53" t="s">
        <v>385</v>
      </c>
      <c r="C123" s="57">
        <v>1399740.23</v>
      </c>
      <c r="D123" s="59">
        <f t="shared" si="0"/>
        <v>7.8583566804648647E-2</v>
      </c>
      <c r="E123" s="58"/>
    </row>
    <row r="124" spans="1:5" x14ac:dyDescent="0.2">
      <c r="A124" s="56">
        <v>5136</v>
      </c>
      <c r="B124" s="53" t="s">
        <v>386</v>
      </c>
      <c r="C124" s="57">
        <v>84000</v>
      </c>
      <c r="D124" s="59">
        <f t="shared" si="0"/>
        <v>4.7158890414905671E-3</v>
      </c>
      <c r="E124" s="58"/>
    </row>
    <row r="125" spans="1:5" x14ac:dyDescent="0.2">
      <c r="A125" s="56">
        <v>5137</v>
      </c>
      <c r="B125" s="53" t="s">
        <v>387</v>
      </c>
      <c r="C125" s="57">
        <v>112336.95</v>
      </c>
      <c r="D125" s="59">
        <f t="shared" si="0"/>
        <v>6.3067689459461165E-3</v>
      </c>
      <c r="E125" s="58"/>
    </row>
    <row r="126" spans="1:5" x14ac:dyDescent="0.2">
      <c r="A126" s="56">
        <v>5138</v>
      </c>
      <c r="B126" s="53" t="s">
        <v>388</v>
      </c>
      <c r="C126" s="57">
        <v>52524.56</v>
      </c>
      <c r="D126" s="59">
        <f t="shared" si="0"/>
        <v>2.9488094870608783E-3</v>
      </c>
      <c r="E126" s="58"/>
    </row>
    <row r="127" spans="1:5" x14ac:dyDescent="0.2">
      <c r="A127" s="56">
        <v>5139</v>
      </c>
      <c r="B127" s="53" t="s">
        <v>389</v>
      </c>
      <c r="C127" s="57">
        <v>253312.27</v>
      </c>
      <c r="D127" s="59">
        <f t="shared" si="0"/>
        <v>1.4221339978191664E-2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276865.16000000003</v>
      </c>
      <c r="D128" s="59">
        <f t="shared" si="0"/>
        <v>1.5543635404934914E-2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80000</v>
      </c>
      <c r="D138" s="59">
        <f t="shared" si="0"/>
        <v>4.4913228966576837E-3</v>
      </c>
      <c r="E138" s="58"/>
    </row>
    <row r="139" spans="1:5" x14ac:dyDescent="0.2">
      <c r="A139" s="56">
        <v>5241</v>
      </c>
      <c r="B139" s="53" t="s">
        <v>399</v>
      </c>
      <c r="C139" s="57">
        <v>80000</v>
      </c>
      <c r="D139" s="59">
        <f t="shared" si="0"/>
        <v>4.4913228966576837E-3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196865.16</v>
      </c>
      <c r="D143" s="59">
        <f t="shared" si="0"/>
        <v>1.1052312508277229E-2</v>
      </c>
      <c r="E143" s="58"/>
    </row>
    <row r="144" spans="1:5" x14ac:dyDescent="0.2">
      <c r="A144" s="56">
        <v>5251</v>
      </c>
      <c r="B144" s="53" t="s">
        <v>403</v>
      </c>
      <c r="C144" s="57">
        <v>196865.16</v>
      </c>
      <c r="D144" s="59">
        <f t="shared" si="0"/>
        <v>1.1052312508277229E-2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94207.13</v>
      </c>
      <c r="D186" s="59">
        <f t="shared" si="1"/>
        <v>5.2889329999675867E-3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51197.78</v>
      </c>
      <c r="D187" s="59">
        <f t="shared" si="1"/>
        <v>2.874322019650535E-3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51197.78</v>
      </c>
      <c r="D192" s="59">
        <f t="shared" si="1"/>
        <v>2.874322019650535E-3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42992.69</v>
      </c>
      <c r="D199" s="59">
        <f t="shared" si="1"/>
        <v>2.4136756623238226E-3</v>
      </c>
      <c r="E199" s="58"/>
    </row>
    <row r="200" spans="1:5" x14ac:dyDescent="0.2">
      <c r="A200" s="56">
        <v>5531</v>
      </c>
      <c r="B200" s="53" t="s">
        <v>453</v>
      </c>
      <c r="C200" s="57">
        <v>42992.69</v>
      </c>
      <c r="D200" s="59">
        <f t="shared" si="1"/>
        <v>2.4136756623238226E-3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16.66</v>
      </c>
      <c r="D209" s="59">
        <f t="shared" si="1"/>
        <v>9.3531799322896255E-7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16.66</v>
      </c>
      <c r="D218" s="59">
        <f t="shared" si="1"/>
        <v>9.3531799322896255E-7</v>
      </c>
      <c r="E218" s="58"/>
    </row>
    <row r="219" spans="1:5" x14ac:dyDescent="0.2">
      <c r="A219" s="56">
        <v>5600</v>
      </c>
      <c r="B219" s="53" t="s">
        <v>80</v>
      </c>
      <c r="C219" s="57">
        <f>C220+C221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A5" sqref="A5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6" t="s">
        <v>628</v>
      </c>
      <c r="B1" s="146"/>
      <c r="C1" s="146"/>
      <c r="D1" s="29" t="s">
        <v>614</v>
      </c>
      <c r="E1" s="30">
        <v>2020</v>
      </c>
    </row>
    <row r="2" spans="1:5" ht="18.95" customHeight="1" x14ac:dyDescent="0.2">
      <c r="A2" s="146" t="s">
        <v>622</v>
      </c>
      <c r="B2" s="146"/>
      <c r="C2" s="146"/>
      <c r="D2" s="16" t="s">
        <v>619</v>
      </c>
      <c r="E2" s="30" t="str">
        <f>ESF!H2</f>
        <v>TRIMESTRAL</v>
      </c>
    </row>
    <row r="3" spans="1:5" ht="18.95" customHeight="1" x14ac:dyDescent="0.2">
      <c r="A3" s="146" t="s">
        <v>629</v>
      </c>
      <c r="B3" s="146"/>
      <c r="C3" s="146"/>
      <c r="D3" s="16" t="s">
        <v>620</v>
      </c>
      <c r="E3" s="30">
        <v>4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45762675.280000001</v>
      </c>
    </row>
    <row r="9" spans="1:5" x14ac:dyDescent="0.2">
      <c r="A9" s="35">
        <v>3120</v>
      </c>
      <c r="B9" s="31" t="s">
        <v>470</v>
      </c>
      <c r="C9" s="36">
        <v>3598</v>
      </c>
    </row>
    <row r="10" spans="1:5" x14ac:dyDescent="0.2">
      <c r="A10" s="35">
        <v>3130</v>
      </c>
      <c r="B10" s="31" t="s">
        <v>471</v>
      </c>
      <c r="C10" s="36">
        <v>27843873.68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360416.8</v>
      </c>
    </row>
    <row r="15" spans="1:5" x14ac:dyDescent="0.2">
      <c r="A15" s="35">
        <v>3220</v>
      </c>
      <c r="B15" s="31" t="s">
        <v>474</v>
      </c>
      <c r="C15" s="36">
        <v>1293297.92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activeCell="A5" sqref="A5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6" t="s">
        <v>628</v>
      </c>
      <c r="B1" s="146"/>
      <c r="C1" s="146"/>
      <c r="D1" s="29" t="s">
        <v>614</v>
      </c>
      <c r="E1" s="30">
        <v>2020</v>
      </c>
    </row>
    <row r="2" spans="1:5" s="37" customFormat="1" ht="18.95" customHeight="1" x14ac:dyDescent="0.25">
      <c r="A2" s="146" t="s">
        <v>623</v>
      </c>
      <c r="B2" s="146"/>
      <c r="C2" s="146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6" t="s">
        <v>629</v>
      </c>
      <c r="B3" s="146"/>
      <c r="C3" s="146"/>
      <c r="D3" s="16" t="s">
        <v>620</v>
      </c>
      <c r="E3" s="30">
        <v>4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2421563.6800000002</v>
      </c>
      <c r="D9" s="36">
        <v>2773422.12</v>
      </c>
    </row>
    <row r="10" spans="1:5" x14ac:dyDescent="0.2">
      <c r="A10" s="35">
        <v>1113</v>
      </c>
      <c r="B10" s="31" t="s">
        <v>489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2421563.6800000002</v>
      </c>
      <c r="D15" s="36">
        <f>SUM(D8:D14)</f>
        <v>2773422.12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0</v>
      </c>
    </row>
    <row r="21" spans="1:5" x14ac:dyDescent="0.2">
      <c r="A21" s="35">
        <v>1231</v>
      </c>
      <c r="B21" s="31" t="s">
        <v>232</v>
      </c>
      <c r="C21" s="36">
        <v>0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0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0</v>
      </c>
    </row>
    <row r="26" spans="1:5" x14ac:dyDescent="0.2">
      <c r="A26" s="35">
        <v>1236</v>
      </c>
      <c r="B26" s="31" t="s">
        <v>237</v>
      </c>
      <c r="C26" s="36">
        <v>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74283830.560000002</v>
      </c>
    </row>
    <row r="29" spans="1:5" x14ac:dyDescent="0.2">
      <c r="A29" s="35">
        <v>1241</v>
      </c>
      <c r="B29" s="31" t="s">
        <v>240</v>
      </c>
      <c r="C29" s="36">
        <v>781300.51</v>
      </c>
    </row>
    <row r="30" spans="1:5" x14ac:dyDescent="0.2">
      <c r="A30" s="35">
        <v>1242</v>
      </c>
      <c r="B30" s="31" t="s">
        <v>241</v>
      </c>
      <c r="C30" s="36">
        <v>140349.79</v>
      </c>
    </row>
    <row r="31" spans="1:5" x14ac:dyDescent="0.2">
      <c r="A31" s="35">
        <v>1243</v>
      </c>
      <c r="B31" s="31" t="s">
        <v>242</v>
      </c>
      <c r="C31" s="36">
        <v>0</v>
      </c>
    </row>
    <row r="32" spans="1:5" x14ac:dyDescent="0.2">
      <c r="A32" s="35">
        <v>1244</v>
      </c>
      <c r="B32" s="31" t="s">
        <v>243</v>
      </c>
      <c r="C32" s="36">
        <v>411527.67999999999</v>
      </c>
    </row>
    <row r="33" spans="1:5" x14ac:dyDescent="0.2">
      <c r="A33" s="35">
        <v>1245</v>
      </c>
      <c r="B33" s="31" t="s">
        <v>244</v>
      </c>
      <c r="C33" s="36">
        <v>0</v>
      </c>
    </row>
    <row r="34" spans="1:5" x14ac:dyDescent="0.2">
      <c r="A34" s="35">
        <v>1246</v>
      </c>
      <c r="B34" s="31" t="s">
        <v>245</v>
      </c>
      <c r="C34" s="36">
        <v>65299.21</v>
      </c>
    </row>
    <row r="35" spans="1:5" x14ac:dyDescent="0.2">
      <c r="A35" s="35">
        <v>1247</v>
      </c>
      <c r="B35" s="31" t="s">
        <v>246</v>
      </c>
      <c r="C35" s="36">
        <v>72885353.370000005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0</v>
      </c>
    </row>
    <row r="38" spans="1:5" x14ac:dyDescent="0.2">
      <c r="A38" s="35">
        <v>1251</v>
      </c>
      <c r="B38" s="31" t="s">
        <v>250</v>
      </c>
      <c r="C38" s="36">
        <v>0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0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34819.26</v>
      </c>
      <c r="D46" s="36">
        <f>D47+D56+D59+D65+D67+D69</f>
        <v>94207.13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51197.78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51197.78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34769.97</v>
      </c>
      <c r="D59" s="36">
        <f>SUM(D60:D64)</f>
        <v>42992.69</v>
      </c>
    </row>
    <row r="60" spans="1:4" x14ac:dyDescent="0.2">
      <c r="A60" s="35">
        <v>5531</v>
      </c>
      <c r="B60" s="31" t="s">
        <v>453</v>
      </c>
      <c r="C60" s="36">
        <v>34769.97</v>
      </c>
      <c r="D60" s="36">
        <v>42992.69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49.29</v>
      </c>
      <c r="D69" s="36">
        <f>SUM(D70:D77)</f>
        <v>16.66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33.6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15.69</v>
      </c>
      <c r="D77" s="36">
        <v>16.66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2021-02-02T22:04:44Z</cp:lastPrinted>
  <dcterms:created xsi:type="dcterms:W3CDTF">2012-12-11T20:36:24Z</dcterms:created>
  <dcterms:modified xsi:type="dcterms:W3CDTF">2021-02-02T22:07:05Z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