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1era tirmestre\Digita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<sst xmlns="http://schemas.openxmlformats.org/spreadsheetml/2006/main" count="27" uniqueCount="27">
  <si>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</si>
  <si>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</si>
  <si>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</si>
  <si>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</si>
  <si>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</si>
  <si>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</si>
  <si>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</si>
  <si>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</si>
  <si>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</si>
  <si>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</si>
  <si>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</si>
  <si>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</si>
  <si>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</si>
  <si>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</si>
  <si>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</si>
  <si>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</si>
  <si>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</si>
  <si>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</si>
  <si>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</si>
  <si>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</si>
  <si>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</si>
  <si>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</si>
  <si>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</si>
  <si>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</si>
  <si>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</si>
  <si>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</si>
  <si>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MUSEO ICONOGRAFICO DEL QUIJOTE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</si>
</sst>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74002817.24000001</v>
      </c>
      <c r="C3" s="8">
        <f t="shared" ref="C3:F3" si="0">C4+C12</f>
        <v>11659843.390000001</v>
      </c>
      <c r="D3" s="8">
        <f t="shared" si="0"/>
        <v>15027374.129999999</v>
      </c>
      <c r="E3" s="8">
        <f t="shared" si="0"/>
        <v>70635286.500000015</v>
      </c>
      <c r="F3" s="8">
        <f t="shared" si="0"/>
        <v>-3367530.7399999942</v>
      </c>
    </row>
    <row r="4" spans="1:6" x14ac:dyDescent="0.2">
      <c r="A4" s="5" t="s">
        <v>4</v>
      </c>
      <c r="B4" s="8">
        <f>SUM(B5:B11)</f>
        <v>2103949.87</v>
      </c>
      <c r="C4" s="8">
        <f>SUM(C5:C11)</f>
        <v>11659843.390000001</v>
      </c>
      <c r="D4" s="8">
        <f>SUM(D5:D11)</f>
        <v>9948219.5099999998</v>
      </c>
      <c r="E4" s="8">
        <f>SUM(E5:E11)</f>
        <v>3815573.7499999995</v>
      </c>
      <c r="F4" s="8">
        <f>SUM(F5:F11)</f>
        <v>1711623.8799999994</v>
      </c>
    </row>
    <row r="5" spans="1:6" x14ac:dyDescent="0.2">
      <c r="A5" s="6" t="s">
        <v>5</v>
      </c>
      <c r="B5" s="9">
        <v>1813590.21</v>
      </c>
      <c r="C5" s="9">
        <v>5440178.3899999997</v>
      </c>
      <c r="D5" s="9">
        <v>4983951.18</v>
      </c>
      <c r="E5" s="9">
        <f>B5+C5-D5</f>
        <v>2269817.42</v>
      </c>
      <c r="F5" s="9">
        <f t="shared" ref="F5:F11" si="1">E5-B5</f>
        <v>456227.20999999996</v>
      </c>
    </row>
    <row r="6" spans="1:6" x14ac:dyDescent="0.2">
      <c r="A6" s="6" t="s">
        <v>6</v>
      </c>
      <c r="B6" s="9">
        <v>135572.06</v>
      </c>
      <c r="C6" s="9">
        <v>6196526.0300000003</v>
      </c>
      <c r="D6" s="9">
        <v>4941129.3600000003</v>
      </c>
      <c r="E6" s="9">
        <f t="shared" ref="E6:E11" si="2">B6+C6-D6</f>
        <v>1390968.7299999995</v>
      </c>
      <c r="F6" s="9">
        <f t="shared" si="1"/>
        <v>1255396.6699999995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154787.6</v>
      </c>
      <c r="C8" s="9">
        <v>23138.97</v>
      </c>
      <c r="D8" s="9">
        <v>23138.97</v>
      </c>
      <c r="E8" s="9">
        <f t="shared" si="2"/>
        <v>154787.6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71898867.370000005</v>
      </c>
      <c r="C12" s="8">
        <f>SUM(C13:C21)</f>
        <v>0</v>
      </c>
      <c r="D12" s="8">
        <f>SUM(D13:D21)</f>
        <v>5079154.6199999992</v>
      </c>
      <c r="E12" s="8">
        <f>SUM(E13:E21)</f>
        <v>66819712.750000015</v>
      </c>
      <c r="F12" s="8">
        <f>SUM(F13:F21)</f>
        <v>-5079154.6199999936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72900454.680000007</v>
      </c>
      <c r="C16" s="9">
        <v>0</v>
      </c>
      <c r="D16" s="9">
        <v>5020494.3499999996</v>
      </c>
      <c r="E16" s="9">
        <f t="shared" si="4"/>
        <v>67879960.330000013</v>
      </c>
      <c r="F16" s="9">
        <f t="shared" si="3"/>
        <v>-5020494.349999994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-1237803.3700000001</v>
      </c>
      <c r="C18" s="9">
        <v>0</v>
      </c>
      <c r="D18" s="9">
        <v>0</v>
      </c>
      <c r="E18" s="9">
        <f t="shared" si="4"/>
        <v>-1237803.3700000001</v>
      </c>
      <c r="F18" s="9">
        <f t="shared" si="3"/>
        <v>0</v>
      </c>
    </row>
    <row r="19" spans="1:6" x14ac:dyDescent="0.2">
      <c r="A19" s="6" t="s">
        <v>17</v>
      </c>
      <c r="B19" s="9">
        <v>236216.06</v>
      </c>
      <c r="C19" s="9">
        <v>0</v>
      </c>
      <c r="D19" s="9">
        <v>58660.27</v>
      </c>
      <c r="E19" s="9">
        <f t="shared" si="4"/>
        <v>177555.79</v>
      </c>
      <c r="F19" s="9">
        <f t="shared" si="3"/>
        <v>-58660.26999999999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2018-03-08T18:40:55Z</cp:lastPrinted>
  <dcterms:created xsi:type="dcterms:W3CDTF">2014-02-09T04:04:15Z</dcterms:created>
  <dcterms:modified xsi:type="dcterms:W3CDTF">2023-05-03T04:11:02Z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