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Disciplin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3" i="1"/>
  <c r="C13" i="1"/>
  <c r="B13" i="1"/>
  <c r="D21" i="1" l="1"/>
  <c r="D23" i="1" s="1"/>
  <c r="D25" i="1" s="1"/>
  <c r="D33" i="1" s="1"/>
  <c r="D57" i="1"/>
  <c r="D59" i="1" s="1"/>
  <c r="C44" i="1"/>
  <c r="C11" i="1" s="1"/>
  <c r="C8" i="1" s="1"/>
  <c r="C21" i="1" s="1"/>
  <c r="C23" i="1" s="1"/>
  <c r="C25" i="1" s="1"/>
  <c r="C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<sst xmlns="http://schemas.openxmlformats.org/spreadsheetml/2006/main" count="65" uniqueCount="45">
  <si>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</si>
  <si>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</si>
  <si>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</si>
  <si>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</si>
  <si>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</si>
  <si>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</si>
  <si>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</si>
  <si>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</si>
  <si>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</si>
  <si>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</si>
  <si>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</si>
  <si>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</si>
  <si>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</si>
  <si>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</si>
  <si>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</si>
  <si>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</si>
  <si>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</si>
  <si>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</si>
  <si>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</si>
  <si>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</si>
  <si>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</si>
  <si>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</si>
  <si>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</si>
  <si>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</si>
  <si>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</si>
  <si>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</si>
  <si>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</si>
  <si>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</si>
  <si>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</si>
  <si>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</si>
  <si>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</si>
  <si>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</si>
  <si>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</si>
  <si>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</si>
  <si>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</si>
  <si>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</si>
  <si>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</si>
  <si>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</si>
  <si>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</si>
  <si>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</si>
  <si>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</si>
  <si>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</si>
  <si>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</si>
  <si>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MUSEO ICONOGRAFICO DEL QUIJOTE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</si>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</sst>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25">
      <c r="A2" s="38" t="s">
        <v>43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25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25">
      <c r="A4" s="44" t="s">
        <v>44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25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18339675.109999999</v>
      </c>
      <c r="C8" s="20">
        <f>SUM(C9:C11)</f>
        <v>13435963.51</v>
      </c>
      <c r="D8" s="20">
        <f>SUM(D9:D11)</f>
        <v>11548828.050000001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18339675.109999999</v>
      </c>
      <c r="C9" s="37">
        <v>13435963.51</v>
      </c>
      <c r="D9" s="37">
        <v>11548828.050000001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0</v>
      </c>
      <c r="D10" s="37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18339675.109999999</v>
      </c>
      <c r="C13" s="20">
        <f t="shared" ref="C13:D13" si="0">SUM(C14:C15)</f>
        <v>9896802.6799999997</v>
      </c>
      <c r="D13" s="20">
        <f t="shared" si="0"/>
        <v>9896802.6799999997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18339675.109999999</v>
      </c>
      <c r="C14" s="37">
        <v>9896802.6799999997</v>
      </c>
      <c r="D14" s="37">
        <v>9896802.6799999997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0</v>
      </c>
      <c r="D15" s="37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358059.19</v>
      </c>
      <c r="D17" s="20">
        <f>D18+D19</f>
        <v>358059.19</v>
      </c>
    </row>
    <row r="18" spans="1:4" x14ac:dyDescent="0.25">
      <c r="A18" s="3" t="s">
        <v>15</v>
      </c>
      <c r="B18" s="24">
        <v>0</v>
      </c>
      <c r="C18" s="37">
        <v>358059.19</v>
      </c>
      <c r="D18" s="37">
        <v>358059.19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3897220.02</v>
      </c>
      <c r="D21" s="20">
        <f>D8-D13+D17</f>
        <v>2010084.560000001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3897220.02</v>
      </c>
      <c r="D23" s="20">
        <f>D21-D11</f>
        <v>2010084.560000001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3539160.83</v>
      </c>
      <c r="D25" s="20">
        <f>D23-D17</f>
        <v>1652025.370000001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3539160.83</v>
      </c>
      <c r="D33" s="27">
        <f>D25+D29</f>
        <v>1652025.370000001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1">
        <v>18339675.109999999</v>
      </c>
      <c r="C48" s="51">
        <v>13435963.51</v>
      </c>
      <c r="D48" s="51">
        <v>11548828.050000001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3">
        <v>18339675.109999999</v>
      </c>
      <c r="C53" s="53">
        <v>9896802.6799999997</v>
      </c>
      <c r="D53" s="53">
        <v>9896802.6799999997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53">
        <v>358059.19</v>
      </c>
      <c r="D55" s="53">
        <v>358059.19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3897220.02</v>
      </c>
      <c r="D57" s="27">
        <f>D48+D49-D53+D55</f>
        <v>2010084.560000001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3897220.02</v>
      </c>
      <c r="D59" s="27">
        <f>D57-D49</f>
        <v>2010084.560000001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52">
        <v>0</v>
      </c>
      <c r="C63" s="52">
        <v>0</v>
      </c>
      <c r="D63" s="52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0</v>
      </c>
      <c r="D68" s="37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2018-11-21T17:29:53Z</dcterms:created>
  <dcterms:modified xsi:type="dcterms:W3CDTF">2023-10-27T21:44:53Z</dcterms:modified>
</cp:coreProperties>
</file>