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76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<sst xmlns="http://schemas.openxmlformats.org/spreadsheetml/2006/main" count="45" uniqueCount="37">
  <si>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</si>
  <si>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</si>
  <si>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</si>
  <si>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</si>
  <si>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</si>
  <si>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</si>
  <si>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</si>
  <si>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</si>
  <si>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</si>
  <si>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</si>
  <si>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</si>
  <si>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</si>
  <si>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</si>
  <si>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</si>
  <si>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</si>
  <si>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</si>
  <si>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</si>
  <si>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</si>
  <si>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</si>
  <si>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</si>
  <si>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</si>
  <si>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</si>
  <si>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</si>
  <si>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</si>
  <si>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</si>
  <si>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</si>
  <si>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</si>
  <si>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</si>
  <si>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</si>
  <si>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</si>
  <si>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</si>
  <si>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</si>
  <si>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</si>
  <si>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</si>
  <si>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</si>
  <si>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</si>
  <si>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MUSEO ICONOGRAFICO DEL QUIJOTE
Flujo de Fondos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</si>
</sst>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41</xdr:row>
      <xdr:rowOff>85725</xdr:rowOff>
    </xdr:from>
    <xdr:to>
      <xdr:col>4</xdr:col>
      <xdr:colOff>678180</xdr:colOff>
      <xdr:row>47</xdr:row>
      <xdr:rowOff>138430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659130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16751177.470000001</v>
      </c>
      <c r="D3" s="3">
        <f t="shared" ref="D3:E3" si="0">SUM(D4:D13)</f>
        <v>11542852.540000001</v>
      </c>
      <c r="E3" s="4">
        <f t="shared" si="0"/>
        <v>11467447.290000001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2050500</v>
      </c>
      <c r="D10" s="6">
        <v>627857.56999999995</v>
      </c>
      <c r="E10" s="7">
        <v>552452.31999999995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14700677.470000001</v>
      </c>
      <c r="D12" s="6">
        <v>10914994.970000001</v>
      </c>
      <c r="E12" s="7">
        <v>10914994.970000001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16751177.470000001</v>
      </c>
      <c r="D14" s="9">
        <f t="shared" ref="D14:E14" si="1">SUM(D15:D23)</f>
        <v>8610254.8300000019</v>
      </c>
      <c r="E14" s="10">
        <f t="shared" si="1"/>
        <v>8610254.8300000019</v>
      </c>
    </row>
    <row r="15" spans="1:5" x14ac:dyDescent="0.2">
      <c r="A15" s="5"/>
      <c r="B15" s="14" t="s">
        <v>12</v>
      </c>
      <c r="C15" s="6">
        <v>9924096.7599999998</v>
      </c>
      <c r="D15" s="6">
        <v>6306775.9000000004</v>
      </c>
      <c r="E15" s="7">
        <v>6306775.9000000004</v>
      </c>
    </row>
    <row r="16" spans="1:5" x14ac:dyDescent="0.2">
      <c r="A16" s="5"/>
      <c r="B16" s="14" t="s">
        <v>13</v>
      </c>
      <c r="C16" s="6">
        <v>712508.81</v>
      </c>
      <c r="D16" s="6">
        <v>153164.48000000001</v>
      </c>
      <c r="E16" s="7">
        <v>153164.48000000001</v>
      </c>
    </row>
    <row r="17" spans="1:5" x14ac:dyDescent="0.2">
      <c r="A17" s="5"/>
      <c r="B17" s="14" t="s">
        <v>14</v>
      </c>
      <c r="C17" s="6">
        <v>5794571.9000000004</v>
      </c>
      <c r="D17" s="6">
        <v>1946495.89</v>
      </c>
      <c r="E17" s="7">
        <v>1946495.89</v>
      </c>
    </row>
    <row r="18" spans="1:5" x14ac:dyDescent="0.2">
      <c r="A18" s="5"/>
      <c r="B18" s="14" t="s">
        <v>9</v>
      </c>
      <c r="C18" s="6">
        <v>310000</v>
      </c>
      <c r="D18" s="6">
        <v>175072.96</v>
      </c>
      <c r="E18" s="7">
        <v>175072.96</v>
      </c>
    </row>
    <row r="19" spans="1:5" x14ac:dyDescent="0.2">
      <c r="A19" s="5"/>
      <c r="B19" s="14" t="s">
        <v>15</v>
      </c>
      <c r="C19" s="6">
        <v>10000</v>
      </c>
      <c r="D19" s="6">
        <v>28745.599999999999</v>
      </c>
      <c r="E19" s="7">
        <v>28745.599999999999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2932597.709999999</v>
      </c>
      <c r="E24" s="13">
        <f>E3-E14</f>
        <v>2857192.459999999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2932597.71</v>
      </c>
      <c r="E28" s="21">
        <f>SUM(E29:E35)</f>
        <v>2857192.46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396270</v>
      </c>
      <c r="E32" s="23">
        <v>320864.75</v>
      </c>
    </row>
    <row r="33" spans="1:5" x14ac:dyDescent="0.2">
      <c r="A33" s="5"/>
      <c r="B33" s="14" t="s">
        <v>30</v>
      </c>
      <c r="C33" s="22">
        <v>0</v>
      </c>
      <c r="D33" s="22">
        <v>2536327.71</v>
      </c>
      <c r="E33" s="23">
        <v>2536327.71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2932597.71</v>
      </c>
      <c r="E40" s="13">
        <f>E28+E36</f>
        <v>2857192.46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2021-11-16T20:51:17Z</cp:lastPrinted>
  <dcterms:created xsi:type="dcterms:W3CDTF">2017-12-20T04:54:53Z</dcterms:created>
  <dcterms:modified xsi:type="dcterms:W3CDTF">2021-11-16T20:51:20Z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