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2do trimestre\Carga en Internet\01_información contable\"/>
    </mc:Choice>
  </mc:AlternateContent>
  <xr:revisionPtr revIDLastSave="0" documentId="13_ncr:1_{7F5A7E87-9FD7-4436-A0A8-D841CD4EA4D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<sst xmlns="http://schemas.openxmlformats.org/spreadsheetml/2006/main" count="74" uniqueCount="58">
  <si>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</si>
  <si>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</si>
  <si>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</si>
  <si>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</si>
  <si>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</si>
  <si>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</si>
  <si>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</si>
  <si>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</si>
  <si>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</si>
  <si>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</si>
  <si>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</si>
  <si>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</si>
  <si>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</si>
  <si>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</si>
  <si>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</si>
  <si>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</si>
  <si>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</si>
  <si>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</si>
  <si>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</si>
  <si>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</si>
  <si>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</si>
  <si>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</si>
  <si>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</si>
  <si>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</si>
  <si>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</si>
  <si>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</si>
  <si>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</si>
  <si>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</si>
  <si>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</si>
  <si>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</si>
  <si>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</si>
  <si>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</si>
  <si>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</si>
  <si>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</si>
  <si>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</si>
  <si>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</si>
  <si>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</si>
  <si>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</si>
  <si>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</si>
  <si>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</si>
  <si>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</si>
  <si>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</si>
  <si>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</si>
  <si>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</si>
  <si>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</si>
  <si>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</si>
  <si>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</si>
  <si>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</si>
  <si>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</si>
  <si>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</si>
  <si>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</si>
  <si>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</si>
  <si>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</si>
  <si>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</si>
  <si>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</si>
  <si>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</si>
  <si>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</si>
  <si>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MUSEO ICONOGRAFICO DEL QUIJOTE
Estado de Actividades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</si>
</sst>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topLeftCell="A22" zoomScaleNormal="100" workbookViewId="0">
      <selection activeCell="F20" sqref="F20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360544.89</v>
      </c>
      <c r="D4" s="28">
        <f>SUM(D5:D11)</f>
        <v>3141358.52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360544.89</v>
      </c>
      <c r="D11" s="30">
        <v>3141358.52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8082526.0199999996</v>
      </c>
      <c r="D12" s="28">
        <f>SUM(D13:D14)</f>
        <v>17572036.68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8082526.0199999996</v>
      </c>
      <c r="D14" s="30">
        <v>17572036.68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50004.35</v>
      </c>
      <c r="D15" s="28">
        <f>SUM(D16:D20)</f>
        <v>101982.08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50004.35</v>
      </c>
      <c r="D20" s="30">
        <v>101982.08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8493075.2599999998</v>
      </c>
      <c r="D22" s="3">
        <f>SUM(D4+D12+D15)</f>
        <v>20815377.279999997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8540694.9800000004</v>
      </c>
      <c r="D25" s="28">
        <f>SUM(D26:D28)</f>
        <v>18255827.18</v>
      </c>
      <c r="E25" s="31" t="s">
        <v>55</v>
      </c>
    </row>
    <row r="26" spans="1:5" x14ac:dyDescent="0.2">
      <c r="A26" s="19"/>
      <c r="B26" s="20" t="s">
        <v>37</v>
      </c>
      <c r="C26" s="29">
        <v>4616670.26</v>
      </c>
      <c r="D26" s="30">
        <v>9788043.7699999996</v>
      </c>
      <c r="E26" s="31">
        <v>5110</v>
      </c>
    </row>
    <row r="27" spans="1:5" x14ac:dyDescent="0.2">
      <c r="A27" s="19"/>
      <c r="B27" s="20" t="s">
        <v>16</v>
      </c>
      <c r="C27" s="29">
        <v>192788.37</v>
      </c>
      <c r="D27" s="30">
        <v>475106.47</v>
      </c>
      <c r="E27" s="31">
        <v>5120</v>
      </c>
    </row>
    <row r="28" spans="1:5" x14ac:dyDescent="0.2">
      <c r="A28" s="19"/>
      <c r="B28" s="20" t="s">
        <v>17</v>
      </c>
      <c r="C28" s="29">
        <v>3731236.35</v>
      </c>
      <c r="D28" s="30">
        <v>7992676.9400000004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98197.23</v>
      </c>
      <c r="D29" s="28">
        <f>SUM(D30:D38)</f>
        <v>171925.47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98197.23</v>
      </c>
      <c r="D34" s="30">
        <v>171925.47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33774.559999999998</v>
      </c>
      <c r="D49" s="28">
        <f>SUM(D50:D55)</f>
        <v>287171.26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65353.11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33766.449999999997</v>
      </c>
      <c r="D52" s="30">
        <v>221792.57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8.11</v>
      </c>
      <c r="D55" s="30">
        <v>25.58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8672666.7699999996</v>
      </c>
      <c r="D59" s="3">
        <f>SUM(D56+D49+D43+D39+D29+D25)</f>
        <v>18714923.91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-179591.50999999978</v>
      </c>
      <c r="D61" s="28">
        <f>D22-D59</f>
        <v>2100453.3699999973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2019-05-15T20:49:00Z</cp:lastPrinted>
  <dcterms:created xsi:type="dcterms:W3CDTF">2012-12-11T20:29:16Z</dcterms:created>
  <dcterms:modified xsi:type="dcterms:W3CDTF">2020-08-18T00:39:40Z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