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Estados Financieros\2do trimestre\Pagina\02_Información presupuestaria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EAI!$A$1:$G$50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16" i="4" l="1"/>
  <c r="G21" i="4"/>
  <c r="D16" i="4"/>
  <c r="D21" i="4"/>
  <c r="D31" i="4"/>
  <c r="D40" i="4" s="1"/>
  <c r="G31" i="4"/>
  <c r="G40" i="4" s="1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<sst xmlns="http://schemas.openxmlformats.org/spreadsheetml/2006/main" count="105" uniqueCount="57">
  <si>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</si>
  <si>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</si>
  <si>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</si>
  <si>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</si>
  <si>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</si>
  <si>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</si>
  <si>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</si>
  <si>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</si>
  <si>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</si>
  <si>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</si>
  <si>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</si>
  <si>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</si>
  <si>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</si>
  <si>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</si>
  <si>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</si>
  <si>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</si>
  <si>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</si>
  <si>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</si>
  <si>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</si>
  <si>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</si>
  <si>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</si>
  <si>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</si>
  <si>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</si>
  <si>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</si>
  <si>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</si>
  <si>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</si>
  <si>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</si>
  <si>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</si>
  <si>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</si>
  <si>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</si>
  <si>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</si>
  <si>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</si>
  <si>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</si>
  <si>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</si>
  <si>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</si>
  <si>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</si>
  <si>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</si>
  <si>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</si>
  <si>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</si>
  <si>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</si>
  <si>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</si>
  <si>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</si>
  <si>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</si>
  <si>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</si>
  <si>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</si>
  <si>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</si>
  <si>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</si>
  <si>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</si>
  <si>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</si>
  <si>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</si>
  <si>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MUSEO ICONOGRAFICO DEL QUIJOTE
Estado Analítico de Ingresos
Del 1 de Enero al 30 de Junio de 2023</t>
  </si>
  <si>
    <t>_______________________________</t>
  </si>
  <si>
    <t>_________________________________</t>
  </si>
  <si>
    <t>Lic. Onofre Sanchez Menchero</t>
  </si>
  <si>
    <t>C.P. Julia Irene Maldonado Mendoza</t>
  </si>
  <si>
    <t>Director General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</si>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</sst>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7" fillId="0" borderId="0" xfId="9" applyFont="1" applyAlignment="1" applyProtection="1">
      <alignment horizontal="center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horizontal="center" vertical="top"/>
      <protection locked="0"/>
    </xf>
    <xf numFmtId="0" fontId="7" fillId="0" borderId="0" xfId="9" applyFont="1" applyAlignment="1" applyProtection="1">
      <alignment horizontal="center" vertical="top" wrapText="1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41" t="s">
        <v>50</v>
      </c>
      <c r="B1" s="42"/>
      <c r="C1" s="42"/>
      <c r="D1" s="42"/>
      <c r="E1" s="42"/>
      <c r="F1" s="42"/>
      <c r="G1" s="43"/>
    </row>
    <row r="2" spans="1:8" s="3" customFormat="1" x14ac:dyDescent="0.2">
      <c r="A2" s="44" t="s">
        <v>14</v>
      </c>
      <c r="B2" s="42" t="s">
        <v>22</v>
      </c>
      <c r="C2" s="42"/>
      <c r="D2" s="42"/>
      <c r="E2" s="42"/>
      <c r="F2" s="42"/>
      <c r="G2" s="51" t="s">
        <v>19</v>
      </c>
    </row>
    <row r="3" spans="1:8" s="1" customFormat="1" ht="24.95" customHeight="1" x14ac:dyDescent="0.2">
      <c r="A3" s="45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52"/>
    </row>
    <row r="4" spans="1:8" s="1" customFormat="1" x14ac:dyDescent="0.2">
      <c r="A4" s="46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2" t="s">
        <v>4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  <c r="H9" s="30" t="s">
        <v>40</v>
      </c>
    </row>
    <row r="10" spans="1:8" x14ac:dyDescent="0.2">
      <c r="A10" s="33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2" t="s">
        <v>24</v>
      </c>
      <c r="B11" s="16">
        <v>3103500</v>
      </c>
      <c r="C11" s="16">
        <v>469286.11</v>
      </c>
      <c r="D11" s="16">
        <f t="shared" si="2"/>
        <v>3572786.11</v>
      </c>
      <c r="E11" s="16">
        <v>1054702.8999999999</v>
      </c>
      <c r="F11" s="16">
        <v>965334.55</v>
      </c>
      <c r="G11" s="16">
        <f t="shared" si="3"/>
        <v>-2138165.4500000002</v>
      </c>
      <c r="H11" s="30" t="s">
        <v>42</v>
      </c>
    </row>
    <row r="12" spans="1:8" ht="22.5" x14ac:dyDescent="0.2">
      <c r="A12" s="32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2.5" x14ac:dyDescent="0.2">
      <c r="A13" s="32" t="s">
        <v>26</v>
      </c>
      <c r="B13" s="16">
        <v>15236175.109999999</v>
      </c>
      <c r="C13" s="16">
        <v>1036185.14</v>
      </c>
      <c r="D13" s="16">
        <f t="shared" si="2"/>
        <v>16272360.25</v>
      </c>
      <c r="E13" s="16">
        <v>6872425.46</v>
      </c>
      <c r="F13" s="16">
        <v>5354347.51</v>
      </c>
      <c r="G13" s="16">
        <f t="shared" si="3"/>
        <v>-9881827.5999999996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18339675.109999999</v>
      </c>
      <c r="C16" s="17">
        <f t="shared" ref="C16:G16" si="6">SUM(C5:C14)</f>
        <v>1505471.25</v>
      </c>
      <c r="D16" s="17">
        <f t="shared" si="6"/>
        <v>19845146.359999999</v>
      </c>
      <c r="E16" s="17">
        <f t="shared" si="6"/>
        <v>7927128.3599999994</v>
      </c>
      <c r="F16" s="10">
        <f t="shared" si="6"/>
        <v>6319682.0599999996</v>
      </c>
      <c r="G16" s="11">
        <f t="shared" si="6"/>
        <v>-12019993.050000001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7" t="s">
        <v>23</v>
      </c>
      <c r="B18" s="42" t="s">
        <v>22</v>
      </c>
      <c r="C18" s="42"/>
      <c r="D18" s="42"/>
      <c r="E18" s="42"/>
      <c r="F18" s="42"/>
      <c r="G18" s="51" t="s">
        <v>19</v>
      </c>
      <c r="H18" s="30" t="s">
        <v>46</v>
      </c>
    </row>
    <row r="19" spans="1:8" ht="22.5" x14ac:dyDescent="0.2">
      <c r="A19" s="48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52"/>
      <c r="H19" s="30" t="s">
        <v>46</v>
      </c>
    </row>
    <row r="20" spans="1:8" x14ac:dyDescent="0.2">
      <c r="A20" s="49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5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5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5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5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5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48</v>
      </c>
      <c r="B31" s="20">
        <f t="shared" ref="B31:G31" si="14">SUM(B32:B35)</f>
        <v>18339675.109999999</v>
      </c>
      <c r="C31" s="20">
        <f t="shared" si="14"/>
        <v>1505471.25</v>
      </c>
      <c r="D31" s="20">
        <f t="shared" si="14"/>
        <v>19845146.359999999</v>
      </c>
      <c r="E31" s="20">
        <f t="shared" si="14"/>
        <v>7927128.3599999994</v>
      </c>
      <c r="F31" s="20">
        <f t="shared" si="14"/>
        <v>6319682.0599999996</v>
      </c>
      <c r="G31" s="20">
        <f t="shared" si="14"/>
        <v>-12019993.050000001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5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30" t="s">
        <v>40</v>
      </c>
    </row>
    <row r="34" spans="1:8" ht="22.5" x14ac:dyDescent="0.2">
      <c r="A34" s="35" t="s">
        <v>32</v>
      </c>
      <c r="B34" s="19">
        <v>3103500</v>
      </c>
      <c r="C34" s="19">
        <v>469286.11</v>
      </c>
      <c r="D34" s="19">
        <f>B34+C34</f>
        <v>3572786.11</v>
      </c>
      <c r="E34" s="19">
        <v>1054702.8999999999</v>
      </c>
      <c r="F34" s="19">
        <v>965334.55</v>
      </c>
      <c r="G34" s="19">
        <f t="shared" si="15"/>
        <v>-2138165.4500000002</v>
      </c>
      <c r="H34" s="30" t="s">
        <v>42</v>
      </c>
    </row>
    <row r="35" spans="1:8" ht="22.5" x14ac:dyDescent="0.2">
      <c r="A35" s="35" t="s">
        <v>26</v>
      </c>
      <c r="B35" s="19">
        <v>15236175.109999999</v>
      </c>
      <c r="C35" s="19">
        <v>1036185.14</v>
      </c>
      <c r="D35" s="19">
        <f>B35+C35</f>
        <v>16272360.25</v>
      </c>
      <c r="E35" s="19">
        <v>6872425.46</v>
      </c>
      <c r="F35" s="19">
        <v>5354347.51</v>
      </c>
      <c r="G35" s="19">
        <f t="shared" ref="G35" si="16">F35-B35</f>
        <v>-9881827.5999999996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5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18339675.109999999</v>
      </c>
      <c r="C40" s="17">
        <f t="shared" ref="C40:G40" si="18">SUM(C37+C31+C21)</f>
        <v>1505471.25</v>
      </c>
      <c r="D40" s="17">
        <f t="shared" si="18"/>
        <v>19845146.359999999</v>
      </c>
      <c r="E40" s="17">
        <f t="shared" si="18"/>
        <v>7927128.3599999994</v>
      </c>
      <c r="F40" s="17">
        <f t="shared" si="18"/>
        <v>6319682.0599999996</v>
      </c>
      <c r="G40" s="11">
        <f t="shared" si="18"/>
        <v>-12019993.050000001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s="31" t="s">
        <v>49</v>
      </c>
    </row>
    <row r="43" spans="1:8" ht="22.5" x14ac:dyDescent="0.2">
      <c r="A43" s="28" t="s">
        <v>34</v>
      </c>
    </row>
    <row r="44" spans="1:8" x14ac:dyDescent="0.2">
      <c r="A44" s="29" t="s">
        <v>35</v>
      </c>
    </row>
    <row r="45" spans="1:8" ht="30.75" customHeight="1" x14ac:dyDescent="0.2">
      <c r="A45" s="50" t="s">
        <v>36</v>
      </c>
      <c r="B45" s="50"/>
      <c r="C45" s="50"/>
      <c r="D45" s="50"/>
      <c r="E45" s="50"/>
      <c r="F45" s="50"/>
      <c r="G45" s="50"/>
    </row>
    <row r="48" spans="1:8" x14ac:dyDescent="0.2">
      <c r="B48" s="37" t="s">
        <v>51</v>
      </c>
      <c r="C48" s="38"/>
      <c r="E48" s="37" t="s">
        <v>52</v>
      </c>
    </row>
    <row r="49" spans="2:5" x14ac:dyDescent="0.2">
      <c r="B49" s="39" t="s">
        <v>53</v>
      </c>
      <c r="C49" s="38"/>
      <c r="E49" s="39" t="s">
        <v>54</v>
      </c>
    </row>
    <row r="50" spans="2:5" x14ac:dyDescent="0.2">
      <c r="B50" s="40" t="s">
        <v>55</v>
      </c>
      <c r="C50" s="38"/>
      <c r="E50" s="39" t="s">
        <v>56</v>
      </c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2" fitToWidth="0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C41DFA-79BB-4639-892D-C94F9C2231A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Cristina Balderas Castro</cp:lastModifiedBy>
  <cp:lastPrinted>2023-07-27T06:01:44Z</cp:lastPrinted>
  <dcterms:created xsi:type="dcterms:W3CDTF">2012-12-11T20:48:19Z</dcterms:created>
  <dcterms:modified xsi:type="dcterms:W3CDTF">2023-08-08T03:55:04Z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