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1_información contable\"/>
    </mc:Choice>
  </mc:AlternateContent>
  <xr:revisionPtr revIDLastSave="0" documentId="13_ncr:1_{1554E8B2-93E2-4D80-963B-F2E32D00126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D53" i="2"/>
  <c r="E52" i="2"/>
  <c r="D52" i="2"/>
  <c r="E48" i="2"/>
  <c r="D48" i="2"/>
  <c r="E47" i="2"/>
  <c r="D47" i="2"/>
  <c r="D57" i="2" s="1"/>
  <c r="E36" i="2"/>
  <c r="E44" i="2" s="1"/>
  <c r="D36" i="2"/>
  <c r="D44" i="2" s="1"/>
  <c r="E57" i="2" l="1"/>
  <c r="E59" i="2" s="1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<sst xmlns="http://schemas.openxmlformats.org/spreadsheetml/2006/main" count="62" uniqueCount="53">
  <si>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</si>
  <si>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</si>
  <si>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</si>
  <si>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</si>
  <si>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</si>
  <si>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</si>
  <si>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</si>
  <si>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</si>
  <si>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</si>
  <si>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</si>
  <si>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</si>
  <si>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</si>
  <si>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</si>
  <si>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</si>
  <si>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</si>
  <si>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</si>
  <si>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</si>
  <si>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</si>
  <si>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</si>
  <si>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</si>
  <si>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</si>
  <si>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</si>
  <si>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</si>
  <si>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</si>
  <si>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</si>
  <si>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</si>
  <si>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</si>
  <si>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</si>
  <si>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</si>
  <si>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</si>
  <si>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</si>
  <si>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</si>
  <si>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</si>
  <si>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</si>
  <si>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</si>
  <si>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</si>
  <si>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</si>
  <si>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</si>
  <si>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</si>
  <si>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</si>
  <si>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</si>
  <si>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</si>
  <si>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</si>
  <si>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</si>
  <si>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</si>
  <si>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</si>
  <si>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</si>
  <si>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</si>
  <si>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</si>
  <si>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</si>
  <si>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</si>
  <si>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</si>
  <si>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MUSEO ICONOGRAFICO DEL QUIJOTE
Estado de Flujos de Efectivo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</si>
</sst>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18172540.720000003</v>
      </c>
      <c r="E5" s="14">
        <f>SUM(E6:E15)</f>
        <v>20815377.279999997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1767602.25</v>
      </c>
      <c r="E12" s="17">
        <v>3141358.52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16244931.49</v>
      </c>
      <c r="E14" s="17">
        <v>17572036.68</v>
      </c>
    </row>
    <row r="15" spans="1:5" x14ac:dyDescent="0.2">
      <c r="A15" s="26" t="s">
        <v>48</v>
      </c>
      <c r="C15" s="15" t="s">
        <v>6</v>
      </c>
      <c r="D15" s="16">
        <v>160006.98000000001</v>
      </c>
      <c r="E15" s="17">
        <v>101982.08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17717916.789999999</v>
      </c>
      <c r="E16" s="14">
        <f>SUM(E17:E32)</f>
        <v>18427752.649999999</v>
      </c>
    </row>
    <row r="17" spans="1:5" x14ac:dyDescent="0.2">
      <c r="A17" s="26">
        <v>5110</v>
      </c>
      <c r="C17" s="15" t="s">
        <v>8</v>
      </c>
      <c r="D17" s="16">
        <v>9997356.9700000007</v>
      </c>
      <c r="E17" s="17">
        <v>9788043.7699999996</v>
      </c>
    </row>
    <row r="18" spans="1:5" x14ac:dyDescent="0.2">
      <c r="A18" s="26">
        <v>5120</v>
      </c>
      <c r="C18" s="15" t="s">
        <v>9</v>
      </c>
      <c r="D18" s="16">
        <v>303787.53000000003</v>
      </c>
      <c r="E18" s="17">
        <v>475106.47</v>
      </c>
    </row>
    <row r="19" spans="1:5" x14ac:dyDescent="0.2">
      <c r="A19" s="26">
        <v>5130</v>
      </c>
      <c r="C19" s="15" t="s">
        <v>10</v>
      </c>
      <c r="D19" s="16">
        <v>7139907.1299999999</v>
      </c>
      <c r="E19" s="17">
        <v>7992676.9400000004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80000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196865.16</v>
      </c>
      <c r="E24" s="17">
        <v>171925.47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454623.93000000343</v>
      </c>
      <c r="E33" s="14">
        <f>E5-E16</f>
        <v>2387624.629999999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3810548.74</v>
      </c>
      <c r="E36" s="14">
        <f>SUM(E37:E39)</f>
        <v>-26590.689999999944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2746969.18</v>
      </c>
    </row>
    <row r="39" spans="1:5" x14ac:dyDescent="0.2">
      <c r="A39" s="4"/>
      <c r="C39" s="15" t="s">
        <v>28</v>
      </c>
      <c r="D39" s="16">
        <v>3810548.74</v>
      </c>
      <c r="E39" s="17">
        <v>-2773559.87</v>
      </c>
    </row>
    <row r="40" spans="1:5" x14ac:dyDescent="0.2">
      <c r="A40" s="4"/>
      <c r="B40" s="11" t="s">
        <v>7</v>
      </c>
      <c r="C40" s="12"/>
      <c r="D40" s="13">
        <f>SUM(D41:D43)</f>
        <v>3770346.91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3770346.91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40201.830000000075</v>
      </c>
      <c r="E44" s="14">
        <f>E36-E40</f>
        <v>-26590.689999999944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-644309.29</v>
      </c>
      <c r="E47" s="14">
        <f>SUM(E48+E51)</f>
        <v>-33649.31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-644309.29</v>
      </c>
      <c r="E51" s="17">
        <v>-33649.31</v>
      </c>
    </row>
    <row r="52" spans="1:5" x14ac:dyDescent="0.2">
      <c r="A52" s="4"/>
      <c r="B52" s="11" t="s">
        <v>7</v>
      </c>
      <c r="C52" s="12"/>
      <c r="D52" s="13">
        <f>SUM(D53+D56)</f>
        <v>202374.91</v>
      </c>
      <c r="E52" s="14">
        <f>SUM(E53+E56)</f>
        <v>1416514.23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202374.91</v>
      </c>
      <c r="E56" s="17">
        <v>1416514.23</v>
      </c>
    </row>
    <row r="57" spans="1:5" x14ac:dyDescent="0.2">
      <c r="A57" s="18" t="s">
        <v>38</v>
      </c>
      <c r="C57" s="19"/>
      <c r="D57" s="13">
        <f>D47-D52</f>
        <v>-846684.20000000007</v>
      </c>
      <c r="E57" s="14">
        <f>E47-E52</f>
        <v>-1450163.54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-351858.43999999657</v>
      </c>
      <c r="E59" s="14">
        <f>E57+E44+E33</f>
        <v>910870.39999999898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2773422.12</v>
      </c>
      <c r="E61" s="14">
        <v>1862551.72</v>
      </c>
    </row>
    <row r="62" spans="1:5" x14ac:dyDescent="0.2">
      <c r="A62" s="18" t="s">
        <v>41</v>
      </c>
      <c r="C62" s="19"/>
      <c r="D62" s="13">
        <v>2421563.6800000002</v>
      </c>
      <c r="E62" s="14">
        <v>2773422.12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dcmitype/"/>
    <ds:schemaRef ds:uri="http://purl.org/dc/elements/1.1/"/>
    <ds:schemaRef ds:uri="212f5b6f-540c-444d-8783-9749c880513e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2021-02-02T22:03:40Z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_MarkAsFinal">
    <vt:bool>true</vt:bool>
  </property>
</Properties>
</file>