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1" i="4" l="1"/>
  <c r="D40" i="4" s="1"/>
  <c r="G31" i="4"/>
  <c r="G40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<sst xmlns="http://schemas.openxmlformats.org/spreadsheetml/2006/main" count="99" uniqueCount="51">
  <si>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</si>
  <si>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</si>
  <si>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</si>
  <si>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</si>
  <si>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</si>
  <si>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</si>
  <si>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</si>
  <si>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</si>
  <si>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</si>
  <si>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</si>
  <si>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</si>
  <si>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</si>
  <si>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</si>
  <si>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</si>
  <si>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</si>
  <si>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</si>
  <si>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</si>
  <si>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</si>
  <si>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</si>
  <si>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</si>
  <si>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</si>
  <si>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</si>
  <si>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</si>
  <si>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</si>
  <si>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</si>
  <si>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</si>
  <si>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</si>
  <si>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</si>
  <si>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</si>
  <si>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</si>
  <si>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</si>
  <si>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</si>
  <si>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</si>
  <si>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</si>
  <si>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</si>
  <si>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</si>
  <si>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</si>
  <si>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</si>
  <si>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</si>
  <si>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</si>
  <si>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</si>
  <si>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</si>
  <si>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</si>
  <si>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</si>
  <si>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</si>
  <si>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</si>
  <si>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</si>
  <si>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</si>
  <si>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</si>
  <si>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31 de Marzo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</si>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</sst>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7" xfId="8" applyFont="1" applyFill="1" applyBorder="1" applyAlignment="1">
      <alignment vertical="center"/>
    </xf>
    <xf numFmtId="0" fontId="8" fillId="2" borderId="11" xfId="8" applyFont="1" applyFill="1" applyBorder="1" applyAlignment="1">
      <alignment vertical="center"/>
    </xf>
    <xf numFmtId="0" fontId="8" fillId="2" borderId="7" xfId="8" applyFont="1" applyFill="1" applyBorder="1" applyAlignment="1">
      <alignment vertical="center" wrapText="1"/>
    </xf>
    <xf numFmtId="0" fontId="8" fillId="2" borderId="11" xfId="8" applyFont="1" applyFill="1" applyBorder="1" applyAlignment="1">
      <alignment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0" zoomScaleNormal="100" workbookViewId="0">
      <selection activeCell="A39" sqref="A39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41" t="s">
        <v>49</v>
      </c>
      <c r="B1" s="42"/>
      <c r="C1" s="42"/>
      <c r="D1" s="42"/>
      <c r="E1" s="42"/>
      <c r="F1" s="42"/>
      <c r="G1" s="43"/>
    </row>
    <row r="2" spans="1:8" s="3" customFormat="1" x14ac:dyDescent="0.2">
      <c r="A2" s="37"/>
      <c r="B2" s="42" t="s">
        <v>22</v>
      </c>
      <c r="C2" s="42"/>
      <c r="D2" s="42"/>
      <c r="E2" s="42"/>
      <c r="F2" s="42"/>
      <c r="G2" s="45" t="s">
        <v>19</v>
      </c>
    </row>
    <row r="3" spans="1:8" s="1" customFormat="1" ht="24.95" customHeight="1" x14ac:dyDescent="0.2">
      <c r="A3" s="37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6"/>
    </row>
    <row r="4" spans="1:8" s="1" customFormat="1" x14ac:dyDescent="0.2">
      <c r="A4" s="38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3103500</v>
      </c>
      <c r="C11" s="16">
        <v>192962.02</v>
      </c>
      <c r="D11" s="16">
        <f t="shared" si="2"/>
        <v>3296462.02</v>
      </c>
      <c r="E11" s="16">
        <v>874126.32</v>
      </c>
      <c r="F11" s="16">
        <v>676687.97</v>
      </c>
      <c r="G11" s="16">
        <f t="shared" si="3"/>
        <v>-2426812.0300000003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15236175.109999999</v>
      </c>
      <c r="C13" s="16">
        <v>734905.86</v>
      </c>
      <c r="D13" s="16">
        <f t="shared" si="2"/>
        <v>15971080.969999999</v>
      </c>
      <c r="E13" s="16">
        <v>4339756.8</v>
      </c>
      <c r="F13" s="16">
        <v>3145178.3</v>
      </c>
      <c r="G13" s="16">
        <f t="shared" si="3"/>
        <v>-12090996.809999999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18339675.109999999</v>
      </c>
      <c r="C16" s="17">
        <f t="shared" ref="C16:G16" si="6">SUM(C5:C14)</f>
        <v>927867.88</v>
      </c>
      <c r="D16" s="17">
        <f t="shared" si="6"/>
        <v>19267542.989999998</v>
      </c>
      <c r="E16" s="17">
        <f t="shared" si="6"/>
        <v>5213883.12</v>
      </c>
      <c r="F16" s="10">
        <f t="shared" si="6"/>
        <v>3821866.2699999996</v>
      </c>
      <c r="G16" s="11">
        <f t="shared" si="6"/>
        <v>-14517808.84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39"/>
      <c r="B18" s="42" t="s">
        <v>22</v>
      </c>
      <c r="C18" s="42"/>
      <c r="D18" s="42"/>
      <c r="E18" s="42"/>
      <c r="F18" s="42"/>
      <c r="G18" s="45" t="s">
        <v>19</v>
      </c>
      <c r="H18" s="30" t="s">
        <v>46</v>
      </c>
    </row>
    <row r="19" spans="1:8" ht="22.5" x14ac:dyDescent="0.2">
      <c r="A19" s="39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6"/>
      <c r="H19" s="30" t="s">
        <v>46</v>
      </c>
    </row>
    <row r="20" spans="1:8" x14ac:dyDescent="0.2">
      <c r="A20" s="40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50</v>
      </c>
      <c r="B31" s="20">
        <f t="shared" ref="B31:G31" si="14">SUM(B32:B35)</f>
        <v>18339675.109999999</v>
      </c>
      <c r="C31" s="20">
        <f t="shared" si="14"/>
        <v>927867.88</v>
      </c>
      <c r="D31" s="20">
        <f t="shared" si="14"/>
        <v>19267542.989999998</v>
      </c>
      <c r="E31" s="20">
        <f t="shared" si="14"/>
        <v>5213883.12</v>
      </c>
      <c r="F31" s="20">
        <f t="shared" si="14"/>
        <v>3821866.2699999996</v>
      </c>
      <c r="G31" s="20">
        <f t="shared" si="14"/>
        <v>-14517808.84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3103500</v>
      </c>
      <c r="C34" s="19">
        <v>192962.02</v>
      </c>
      <c r="D34" s="19">
        <f>B34+C34</f>
        <v>3296462.02</v>
      </c>
      <c r="E34" s="19">
        <v>874126.32</v>
      </c>
      <c r="F34" s="19">
        <v>676687.97</v>
      </c>
      <c r="G34" s="19">
        <f t="shared" si="15"/>
        <v>-2426812.0300000003</v>
      </c>
      <c r="H34" s="30" t="s">
        <v>42</v>
      </c>
    </row>
    <row r="35" spans="1:8" ht="22.5" x14ac:dyDescent="0.2">
      <c r="A35" s="35" t="s">
        <v>26</v>
      </c>
      <c r="B35" s="19">
        <v>15236175.109999999</v>
      </c>
      <c r="C35" s="19">
        <v>734905.86</v>
      </c>
      <c r="D35" s="19">
        <f>B35+C35</f>
        <v>15971080.969999999</v>
      </c>
      <c r="E35" s="19">
        <v>4339756.8</v>
      </c>
      <c r="F35" s="19">
        <v>3145178.3</v>
      </c>
      <c r="G35" s="19">
        <f t="shared" ref="G35" si="16">F35-B35</f>
        <v>-12090996.809999999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18339675.109999999</v>
      </c>
      <c r="C40" s="17">
        <f t="shared" ref="C40:G40" si="18">SUM(C37+C31+C21)</f>
        <v>927867.88</v>
      </c>
      <c r="D40" s="17">
        <f t="shared" si="18"/>
        <v>19267542.989999998</v>
      </c>
      <c r="E40" s="17">
        <f t="shared" si="18"/>
        <v>5213883.12</v>
      </c>
      <c r="F40" s="17">
        <f t="shared" si="18"/>
        <v>3821866.2699999996</v>
      </c>
      <c r="G40" s="11">
        <f t="shared" si="18"/>
        <v>-14517808.84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48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4" t="s">
        <v>36</v>
      </c>
      <c r="B45" s="44"/>
      <c r="C45" s="44"/>
      <c r="D45" s="44"/>
      <c r="E45" s="44"/>
      <c r="F45" s="44"/>
      <c r="G45" s="44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2023-05-15T21:39:30Z</cp:lastPrinted>
  <dcterms:created xsi:type="dcterms:W3CDTF">2012-12-11T20:48:19Z</dcterms:created>
  <dcterms:modified xsi:type="dcterms:W3CDTF">2023-05-15T21:39:34Z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