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2_Información presupuestaria\"/>
    </mc:Choice>
  </mc:AlternateContent>
  <xr:revisionPtr revIDLastSave="0" documentId="8_{CB31F42C-DA5F-4B1C-9C7C-C6DB08DB6005}" xr6:coauthVersionLast="46" xr6:coauthVersionMax="46" xr10:uidLastSave="{00000000-0000-0000-0000-000000000000}"/>
  <bookViews>
    <workbookView xWindow="-120" yWindow="-120" windowWidth="24240" windowHeight="13140" xr2:uid="{27ACB433-E3D6-4DED-83D9-3E3E4833D28F}"/>
  </bookViews>
  <sheets>
    <sheet name="COG" sheetId="1" r:id="rId1"/>
  </sheets>
  <definedNames>
    <definedName name="_xlnm._FilterDatabase" localSheetId="0" hidden="1">COG!$A$3:$H$76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E68" i="1"/>
  <c r="H68" i="1" s="1"/>
  <c r="E67" i="1"/>
  <c r="H67" i="1" s="1"/>
  <c r="E66" i="1"/>
  <c r="H66" i="1" s="1"/>
  <c r="G65" i="1"/>
  <c r="F65" i="1"/>
  <c r="D65" i="1"/>
  <c r="C65" i="1"/>
  <c r="E65" i="1" s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7" i="1" s="1"/>
  <c r="H57" i="1" s="1"/>
  <c r="E56" i="1"/>
  <c r="H56" i="1" s="1"/>
  <c r="E55" i="1"/>
  <c r="H55" i="1" s="1"/>
  <c r="E54" i="1"/>
  <c r="H54" i="1" s="1"/>
  <c r="G53" i="1"/>
  <c r="F53" i="1"/>
  <c r="D53" i="1"/>
  <c r="C53" i="1"/>
  <c r="E53" i="1" s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3" i="1" s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3" i="1" s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D5" i="1"/>
  <c r="D77" i="1" s="1"/>
  <c r="C5" i="1"/>
  <c r="E5" i="1" s="1"/>
  <c r="H5" i="1" l="1"/>
  <c r="H77" i="1" s="1"/>
  <c r="E77" i="1"/>
  <c r="C77" i="1"/>
</calcChain>
</file>

<file path=xl/sharedStrings.xml><?xml version="1.0" encoding="utf-8"?>
<sst xmlns="http://schemas.openxmlformats.org/spreadsheetml/2006/main" count="85" uniqueCount="85">
  <si>
    <t>MUSEO ICONOGRAFICO DEL QUIJOTE
Estado Analítico del Ejercicio del Presupuesto de Egresos
Clasificación por Objeto del Gasto (Capítulo y Concepto)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</si>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</sst>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/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4" fontId="4" fillId="0" borderId="10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5CAD0425-9CB2-421F-B335-7967B59CF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6BA85-A8DD-4FC3-9670-F0D4A981DED6}">
  <sheetPr>
    <pageSetUpPr fitToPage="1"/>
  </sheetPr>
  <dimension ref="A1:H7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9905807.8900000006</v>
      </c>
      <c r="D5" s="17">
        <f>SUM(D6:D12)</f>
        <v>1123132.2299999997</v>
      </c>
      <c r="E5" s="17">
        <f>C5+D5</f>
        <v>11028940.120000001</v>
      </c>
      <c r="F5" s="17">
        <f>SUM(F6:F12)</f>
        <v>9997356.9700000007</v>
      </c>
      <c r="G5" s="17">
        <f>SUM(G6:G12)</f>
        <v>9993385.1500000004</v>
      </c>
      <c r="H5" s="17">
        <f>E5-F5</f>
        <v>1031583.1500000004</v>
      </c>
    </row>
    <row r="6" spans="1:8" x14ac:dyDescent="0.2">
      <c r="A6" s="18">
        <v>1100</v>
      </c>
      <c r="B6" s="19" t="s">
        <v>12</v>
      </c>
      <c r="C6" s="20">
        <v>2476908</v>
      </c>
      <c r="D6" s="20">
        <v>-11272.84</v>
      </c>
      <c r="E6" s="20">
        <f t="shared" ref="E6:E69" si="0">C6+D6</f>
        <v>2465635.16</v>
      </c>
      <c r="F6" s="20">
        <v>2293834</v>
      </c>
      <c r="G6" s="20">
        <v>2293834</v>
      </c>
      <c r="H6" s="20">
        <f t="shared" ref="H6:H69" si="1">E6-F6</f>
        <v>171801.16000000015</v>
      </c>
    </row>
    <row r="7" spans="1:8" x14ac:dyDescent="0.2">
      <c r="A7" s="18">
        <v>1200</v>
      </c>
      <c r="B7" s="19" t="s">
        <v>13</v>
      </c>
      <c r="C7" s="20">
        <v>76800</v>
      </c>
      <c r="D7" s="20">
        <v>140926.66</v>
      </c>
      <c r="E7" s="20">
        <f t="shared" si="0"/>
        <v>217726.66</v>
      </c>
      <c r="F7" s="20">
        <v>180523.65</v>
      </c>
      <c r="G7" s="20">
        <v>180523.65</v>
      </c>
      <c r="H7" s="20">
        <f t="shared" si="1"/>
        <v>37203.010000000009</v>
      </c>
    </row>
    <row r="8" spans="1:8" x14ac:dyDescent="0.2">
      <c r="A8" s="18">
        <v>1300</v>
      </c>
      <c r="B8" s="19" t="s">
        <v>14</v>
      </c>
      <c r="C8" s="20">
        <v>3094775</v>
      </c>
      <c r="D8" s="20">
        <v>107711.56</v>
      </c>
      <c r="E8" s="20">
        <f t="shared" si="0"/>
        <v>3202486.56</v>
      </c>
      <c r="F8" s="20">
        <v>2878050.61</v>
      </c>
      <c r="G8" s="20">
        <v>2874078.79</v>
      </c>
      <c r="H8" s="20">
        <f t="shared" si="1"/>
        <v>324435.95000000019</v>
      </c>
    </row>
    <row r="9" spans="1:8" x14ac:dyDescent="0.2">
      <c r="A9" s="18">
        <v>1400</v>
      </c>
      <c r="B9" s="19" t="s">
        <v>15</v>
      </c>
      <c r="C9" s="20">
        <v>855972</v>
      </c>
      <c r="D9" s="20">
        <v>3355.38</v>
      </c>
      <c r="E9" s="20">
        <f t="shared" si="0"/>
        <v>859327.38</v>
      </c>
      <c r="F9" s="20">
        <v>724647.47</v>
      </c>
      <c r="G9" s="20">
        <v>724647.47</v>
      </c>
      <c r="H9" s="20">
        <f t="shared" si="1"/>
        <v>134679.91000000003</v>
      </c>
    </row>
    <row r="10" spans="1:8" x14ac:dyDescent="0.2">
      <c r="A10" s="18">
        <v>1500</v>
      </c>
      <c r="B10" s="19" t="s">
        <v>16</v>
      </c>
      <c r="C10" s="20">
        <v>3370819.89</v>
      </c>
      <c r="D10" s="20">
        <v>869232.08</v>
      </c>
      <c r="E10" s="20">
        <f t="shared" si="0"/>
        <v>4240051.97</v>
      </c>
      <c r="F10" s="20">
        <v>3881129.02</v>
      </c>
      <c r="G10" s="20">
        <v>3881129.02</v>
      </c>
      <c r="H10" s="20">
        <f t="shared" si="1"/>
        <v>358922.94999999972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30533</v>
      </c>
      <c r="D12" s="20">
        <v>13179.39</v>
      </c>
      <c r="E12" s="20">
        <f t="shared" si="0"/>
        <v>43712.39</v>
      </c>
      <c r="F12" s="20">
        <v>39172.22</v>
      </c>
      <c r="G12" s="20">
        <v>39172.22</v>
      </c>
      <c r="H12" s="20">
        <f t="shared" si="1"/>
        <v>4540.1699999999983</v>
      </c>
    </row>
    <row r="13" spans="1:8" x14ac:dyDescent="0.2">
      <c r="A13" s="15" t="s">
        <v>19</v>
      </c>
      <c r="B13" s="16"/>
      <c r="C13" s="21">
        <f>SUM(C14:C22)</f>
        <v>866000</v>
      </c>
      <c r="D13" s="21">
        <f>SUM(D14:D22)</f>
        <v>-383404.49</v>
      </c>
      <c r="E13" s="21">
        <f t="shared" si="0"/>
        <v>482595.51</v>
      </c>
      <c r="F13" s="21">
        <f>SUM(F14:F22)</f>
        <v>375849.22000000003</v>
      </c>
      <c r="G13" s="21">
        <f>SUM(G14:G22)</f>
        <v>346809.34</v>
      </c>
      <c r="H13" s="21">
        <f t="shared" si="1"/>
        <v>106746.28999999998</v>
      </c>
    </row>
    <row r="14" spans="1:8" x14ac:dyDescent="0.2">
      <c r="A14" s="18">
        <v>2100</v>
      </c>
      <c r="B14" s="19" t="s">
        <v>20</v>
      </c>
      <c r="C14" s="20">
        <v>155000</v>
      </c>
      <c r="D14" s="20">
        <v>-63750.84</v>
      </c>
      <c r="E14" s="20">
        <f t="shared" si="0"/>
        <v>91249.16</v>
      </c>
      <c r="F14" s="20">
        <v>66006.13</v>
      </c>
      <c r="G14" s="20">
        <v>63131.13</v>
      </c>
      <c r="H14" s="20">
        <f t="shared" si="1"/>
        <v>25243.03</v>
      </c>
    </row>
    <row r="15" spans="1:8" x14ac:dyDescent="0.2">
      <c r="A15" s="18">
        <v>2200</v>
      </c>
      <c r="B15" s="19" t="s">
        <v>21</v>
      </c>
      <c r="C15" s="20">
        <v>4500</v>
      </c>
      <c r="D15" s="20">
        <v>-1064.49</v>
      </c>
      <c r="E15" s="20">
        <f t="shared" si="0"/>
        <v>3435.51</v>
      </c>
      <c r="F15" s="20">
        <v>3385.51</v>
      </c>
      <c r="G15" s="20">
        <v>3385.51</v>
      </c>
      <c r="H15" s="20">
        <f t="shared" si="1"/>
        <v>50</v>
      </c>
    </row>
    <row r="16" spans="1:8" x14ac:dyDescent="0.2">
      <c r="A16" s="18">
        <v>2300</v>
      </c>
      <c r="B16" s="19" t="s">
        <v>22</v>
      </c>
      <c r="C16" s="20">
        <v>400000</v>
      </c>
      <c r="D16" s="20">
        <v>-327938.31</v>
      </c>
      <c r="E16" s="20">
        <f t="shared" si="0"/>
        <v>72061.69</v>
      </c>
      <c r="F16" s="20">
        <v>72061.69</v>
      </c>
      <c r="G16" s="20">
        <v>72061.69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102000</v>
      </c>
      <c r="D17" s="20">
        <v>-2435.36</v>
      </c>
      <c r="E17" s="20">
        <f t="shared" si="0"/>
        <v>99564.64</v>
      </c>
      <c r="F17" s="20">
        <v>98826.47</v>
      </c>
      <c r="G17" s="20">
        <v>96731.51</v>
      </c>
      <c r="H17" s="20">
        <f t="shared" si="1"/>
        <v>738.16999999999825</v>
      </c>
    </row>
    <row r="18" spans="1:8" x14ac:dyDescent="0.2">
      <c r="A18" s="18">
        <v>2500</v>
      </c>
      <c r="B18" s="19" t="s">
        <v>24</v>
      </c>
      <c r="C18" s="20">
        <v>12500</v>
      </c>
      <c r="D18" s="20">
        <v>7599.14</v>
      </c>
      <c r="E18" s="20">
        <f t="shared" si="0"/>
        <v>20099.14</v>
      </c>
      <c r="F18" s="20">
        <v>20099.14</v>
      </c>
      <c r="G18" s="20">
        <v>20099.14</v>
      </c>
      <c r="H18" s="20">
        <f t="shared" si="1"/>
        <v>0</v>
      </c>
    </row>
    <row r="19" spans="1:8" x14ac:dyDescent="0.2">
      <c r="A19" s="18">
        <v>2600</v>
      </c>
      <c r="B19" s="19" t="s">
        <v>25</v>
      </c>
      <c r="C19" s="20">
        <v>140000</v>
      </c>
      <c r="D19" s="20">
        <v>1495.18</v>
      </c>
      <c r="E19" s="20">
        <f t="shared" si="0"/>
        <v>141495.18</v>
      </c>
      <c r="F19" s="20">
        <v>62348.57</v>
      </c>
      <c r="G19" s="20">
        <v>60819.66</v>
      </c>
      <c r="H19" s="20">
        <f t="shared" si="1"/>
        <v>79146.609999999986</v>
      </c>
    </row>
    <row r="20" spans="1:8" x14ac:dyDescent="0.2">
      <c r="A20" s="18">
        <v>2700</v>
      </c>
      <c r="B20" s="19" t="s">
        <v>26</v>
      </c>
      <c r="C20" s="20">
        <v>17000</v>
      </c>
      <c r="D20" s="20">
        <v>-9069.06</v>
      </c>
      <c r="E20" s="20">
        <f t="shared" si="0"/>
        <v>7930.9400000000005</v>
      </c>
      <c r="F20" s="20">
        <v>7930.94</v>
      </c>
      <c r="G20" s="20">
        <v>7930.94</v>
      </c>
      <c r="H20" s="20">
        <f t="shared" si="1"/>
        <v>0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35000</v>
      </c>
      <c r="D22" s="20">
        <v>11759.25</v>
      </c>
      <c r="E22" s="20">
        <f t="shared" si="0"/>
        <v>46759.25</v>
      </c>
      <c r="F22" s="20">
        <v>45190.77</v>
      </c>
      <c r="G22" s="20">
        <v>22649.759999999998</v>
      </c>
      <c r="H22" s="20">
        <f t="shared" si="1"/>
        <v>1568.4800000000032</v>
      </c>
    </row>
    <row r="23" spans="1:8" x14ac:dyDescent="0.2">
      <c r="A23" s="15" t="s">
        <v>29</v>
      </c>
      <c r="B23" s="16"/>
      <c r="C23" s="21">
        <f>SUM(C24:C32)</f>
        <v>6414555</v>
      </c>
      <c r="D23" s="21">
        <f>SUM(D24:D32)</f>
        <v>1371738.91</v>
      </c>
      <c r="E23" s="21">
        <f t="shared" si="0"/>
        <v>7786293.9100000001</v>
      </c>
      <c r="F23" s="21">
        <f>SUM(F24:F32)</f>
        <v>7139907.129999999</v>
      </c>
      <c r="G23" s="21">
        <f>SUM(G24:G32)</f>
        <v>6795751.7999999998</v>
      </c>
      <c r="H23" s="21">
        <f t="shared" si="1"/>
        <v>646386.78000000119</v>
      </c>
    </row>
    <row r="24" spans="1:8" x14ac:dyDescent="0.2">
      <c r="A24" s="18">
        <v>3100</v>
      </c>
      <c r="B24" s="19" t="s">
        <v>30</v>
      </c>
      <c r="C24" s="20">
        <v>170298</v>
      </c>
      <c r="D24" s="20">
        <v>6597.55</v>
      </c>
      <c r="E24" s="20">
        <f t="shared" si="0"/>
        <v>176895.55</v>
      </c>
      <c r="F24" s="20">
        <v>124555.69</v>
      </c>
      <c r="G24" s="20">
        <v>124555.69</v>
      </c>
      <c r="H24" s="20">
        <f t="shared" si="1"/>
        <v>52339.859999999986</v>
      </c>
    </row>
    <row r="25" spans="1:8" x14ac:dyDescent="0.2">
      <c r="A25" s="18">
        <v>3200</v>
      </c>
      <c r="B25" s="19" t="s">
        <v>31</v>
      </c>
      <c r="C25" s="20">
        <v>711878</v>
      </c>
      <c r="D25" s="20">
        <v>-260322.67</v>
      </c>
      <c r="E25" s="20">
        <f t="shared" si="0"/>
        <v>451555.32999999996</v>
      </c>
      <c r="F25" s="20">
        <v>450030.19</v>
      </c>
      <c r="G25" s="20">
        <v>450030.19</v>
      </c>
      <c r="H25" s="20">
        <f t="shared" si="1"/>
        <v>1525.1399999999558</v>
      </c>
    </row>
    <row r="26" spans="1:8" x14ac:dyDescent="0.2">
      <c r="A26" s="18">
        <v>3300</v>
      </c>
      <c r="B26" s="19" t="s">
        <v>32</v>
      </c>
      <c r="C26" s="20">
        <v>4044763</v>
      </c>
      <c r="D26" s="20">
        <v>413343.4</v>
      </c>
      <c r="E26" s="20">
        <f t="shared" si="0"/>
        <v>4458106.4000000004</v>
      </c>
      <c r="F26" s="20">
        <v>4141190.59</v>
      </c>
      <c r="G26" s="20">
        <v>3802810.59</v>
      </c>
      <c r="H26" s="20">
        <f t="shared" si="1"/>
        <v>316915.81000000052</v>
      </c>
    </row>
    <row r="27" spans="1:8" x14ac:dyDescent="0.2">
      <c r="A27" s="18">
        <v>3400</v>
      </c>
      <c r="B27" s="19" t="s">
        <v>33</v>
      </c>
      <c r="C27" s="20">
        <v>735659</v>
      </c>
      <c r="D27" s="20">
        <v>-36418.480000000003</v>
      </c>
      <c r="E27" s="20">
        <f t="shared" si="0"/>
        <v>699240.52</v>
      </c>
      <c r="F27" s="20">
        <v>522216.65</v>
      </c>
      <c r="G27" s="20">
        <v>522216.65</v>
      </c>
      <c r="H27" s="20">
        <f t="shared" si="1"/>
        <v>177023.87</v>
      </c>
    </row>
    <row r="28" spans="1:8" x14ac:dyDescent="0.2">
      <c r="A28" s="18">
        <v>3500</v>
      </c>
      <c r="B28" s="19" t="s">
        <v>34</v>
      </c>
      <c r="C28" s="20">
        <v>155976</v>
      </c>
      <c r="D28" s="20">
        <v>1247867.3999999999</v>
      </c>
      <c r="E28" s="20">
        <f t="shared" si="0"/>
        <v>1403843.4</v>
      </c>
      <c r="F28" s="20">
        <v>1399740.23</v>
      </c>
      <c r="G28" s="20">
        <v>1394056.23</v>
      </c>
      <c r="H28" s="20">
        <f t="shared" si="1"/>
        <v>4103.1699999999255</v>
      </c>
    </row>
    <row r="29" spans="1:8" x14ac:dyDescent="0.2">
      <c r="A29" s="18">
        <v>3600</v>
      </c>
      <c r="B29" s="19" t="s">
        <v>35</v>
      </c>
      <c r="C29" s="20">
        <v>60000</v>
      </c>
      <c r="D29" s="20">
        <v>30000</v>
      </c>
      <c r="E29" s="20">
        <f t="shared" si="0"/>
        <v>90000</v>
      </c>
      <c r="F29" s="20">
        <v>84000</v>
      </c>
      <c r="G29" s="20">
        <v>84000</v>
      </c>
      <c r="H29" s="20">
        <f t="shared" si="1"/>
        <v>6000</v>
      </c>
    </row>
    <row r="30" spans="1:8" x14ac:dyDescent="0.2">
      <c r="A30" s="18">
        <v>3700</v>
      </c>
      <c r="B30" s="19" t="s">
        <v>36</v>
      </c>
      <c r="C30" s="20">
        <v>170100</v>
      </c>
      <c r="D30" s="20">
        <v>-24175.18</v>
      </c>
      <c r="E30" s="20">
        <f t="shared" si="0"/>
        <v>145924.82</v>
      </c>
      <c r="F30" s="20">
        <v>112336.95</v>
      </c>
      <c r="G30" s="20">
        <v>112336.95</v>
      </c>
      <c r="H30" s="20">
        <f t="shared" si="1"/>
        <v>33587.87000000001</v>
      </c>
    </row>
    <row r="31" spans="1:8" x14ac:dyDescent="0.2">
      <c r="A31" s="18">
        <v>3800</v>
      </c>
      <c r="B31" s="19" t="s">
        <v>37</v>
      </c>
      <c r="C31" s="20">
        <v>54900</v>
      </c>
      <c r="D31" s="20">
        <v>8586.43</v>
      </c>
      <c r="E31" s="20">
        <f t="shared" si="0"/>
        <v>63486.43</v>
      </c>
      <c r="F31" s="20">
        <v>52524.56</v>
      </c>
      <c r="G31" s="20">
        <v>52524.56</v>
      </c>
      <c r="H31" s="20">
        <f t="shared" si="1"/>
        <v>10961.870000000003</v>
      </c>
    </row>
    <row r="32" spans="1:8" x14ac:dyDescent="0.2">
      <c r="A32" s="18">
        <v>3900</v>
      </c>
      <c r="B32" s="19" t="s">
        <v>38</v>
      </c>
      <c r="C32" s="20">
        <v>310981</v>
      </c>
      <c r="D32" s="20">
        <v>-13739.54</v>
      </c>
      <c r="E32" s="20">
        <f t="shared" si="0"/>
        <v>297241.46000000002</v>
      </c>
      <c r="F32" s="20">
        <v>253312.27</v>
      </c>
      <c r="G32" s="20">
        <v>253220.94</v>
      </c>
      <c r="H32" s="20">
        <f t="shared" si="1"/>
        <v>43929.190000000031</v>
      </c>
    </row>
    <row r="33" spans="1:8" x14ac:dyDescent="0.2">
      <c r="A33" s="15" t="s">
        <v>39</v>
      </c>
      <c r="B33" s="16"/>
      <c r="C33" s="21">
        <f>SUM(C34:C42)</f>
        <v>192000</v>
      </c>
      <c r="D33" s="21">
        <f>SUM(D34:D42)</f>
        <v>88207.91</v>
      </c>
      <c r="E33" s="21">
        <f t="shared" si="0"/>
        <v>280207.91000000003</v>
      </c>
      <c r="F33" s="21">
        <f>SUM(F34:F42)</f>
        <v>276865.16000000003</v>
      </c>
      <c r="G33" s="21">
        <f>SUM(G34:G42)</f>
        <v>276865.16000000003</v>
      </c>
      <c r="H33" s="21">
        <f t="shared" si="1"/>
        <v>3342.75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60000</v>
      </c>
      <c r="D37" s="20">
        <v>20000</v>
      </c>
      <c r="E37" s="20">
        <f t="shared" si="0"/>
        <v>80000</v>
      </c>
      <c r="F37" s="20">
        <v>80000</v>
      </c>
      <c r="G37" s="20">
        <v>80000</v>
      </c>
      <c r="H37" s="20">
        <f t="shared" si="1"/>
        <v>0</v>
      </c>
    </row>
    <row r="38" spans="1:8" x14ac:dyDescent="0.2">
      <c r="A38" s="18">
        <v>4500</v>
      </c>
      <c r="B38" s="19" t="s">
        <v>44</v>
      </c>
      <c r="C38" s="20">
        <v>132000</v>
      </c>
      <c r="D38" s="20">
        <v>68207.91</v>
      </c>
      <c r="E38" s="20">
        <f t="shared" si="0"/>
        <v>200207.91</v>
      </c>
      <c r="F38" s="20">
        <v>196865.16</v>
      </c>
      <c r="G38" s="20">
        <v>196865.16</v>
      </c>
      <c r="H38" s="20">
        <f t="shared" si="1"/>
        <v>3342.75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82500</v>
      </c>
      <c r="D43" s="21">
        <f>SUM(D44:D52)</f>
        <v>99077.99</v>
      </c>
      <c r="E43" s="21">
        <f t="shared" si="0"/>
        <v>181577.99</v>
      </c>
      <c r="F43" s="21">
        <f>SUM(F44:F52)</f>
        <v>119078.17</v>
      </c>
      <c r="G43" s="21">
        <f>SUM(G44:G52)</f>
        <v>119078.17</v>
      </c>
      <c r="H43" s="21">
        <f t="shared" si="1"/>
        <v>62499.819999999992</v>
      </c>
    </row>
    <row r="44" spans="1:8" x14ac:dyDescent="0.2">
      <c r="A44" s="18">
        <v>5100</v>
      </c>
      <c r="B44" s="19" t="s">
        <v>50</v>
      </c>
      <c r="C44" s="20">
        <v>82500</v>
      </c>
      <c r="D44" s="20">
        <v>70577.990000000005</v>
      </c>
      <c r="E44" s="20">
        <f t="shared" si="0"/>
        <v>153077.99</v>
      </c>
      <c r="F44" s="20">
        <v>114053.71</v>
      </c>
      <c r="G44" s="20">
        <v>114053.71</v>
      </c>
      <c r="H44" s="20">
        <f t="shared" si="1"/>
        <v>39024.279999999984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24500</v>
      </c>
      <c r="E45" s="20">
        <f t="shared" si="0"/>
        <v>24500</v>
      </c>
      <c r="F45" s="20">
        <v>2050.65</v>
      </c>
      <c r="G45" s="20">
        <v>2050.65</v>
      </c>
      <c r="H45" s="20">
        <f t="shared" si="1"/>
        <v>22449.35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4000</v>
      </c>
      <c r="E49" s="20">
        <f t="shared" si="0"/>
        <v>4000</v>
      </c>
      <c r="F49" s="20">
        <v>2973.81</v>
      </c>
      <c r="G49" s="20">
        <v>2973.81</v>
      </c>
      <c r="H49" s="20">
        <f t="shared" si="1"/>
        <v>1026.19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17460862.890000001</v>
      </c>
      <c r="D77" s="27">
        <f t="shared" si="4"/>
        <v>2298752.5499999998</v>
      </c>
      <c r="E77" s="27">
        <f t="shared" si="4"/>
        <v>19759615.439999998</v>
      </c>
      <c r="F77" s="27">
        <f t="shared" si="4"/>
        <v>17909056.650000002</v>
      </c>
      <c r="G77" s="27">
        <f t="shared" si="4"/>
        <v>17531889.620000001</v>
      </c>
      <c r="H77" s="27">
        <f t="shared" si="4"/>
        <v>1850558.7900000017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2021-02-04T17:50:20Z</dcterms:created>
  <dcterms:modified xsi:type="dcterms:W3CDTF">2021-02-04T17:52:28Z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