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6_Disciplina financiera\"/>
    </mc:Choice>
  </mc:AlternateContent>
  <xr:revisionPtr revIDLastSave="0" documentId="13_ncr:1_{04C2DAB8-732A-4A3A-B90C-B1D47D1F38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<sst xmlns="http://schemas.openxmlformats.org/spreadsheetml/2006/main" count="127" uniqueCount="126">
  <si>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</si>
  <si>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</si>
  <si>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</si>
  <si>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</si>
  <si>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</si>
  <si>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</si>
  <si>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</si>
  <si>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</si>
  <si>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</si>
  <si>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</si>
  <si>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</si>
  <si>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</si>
  <si>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</si>
  <si>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</si>
  <si>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</si>
  <si>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</si>
  <si>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</si>
  <si>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</si>
  <si>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</si>
  <si>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</si>
  <si>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</si>
  <si>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</si>
  <si>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</si>
  <si>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</si>
  <si>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</si>
  <si>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</si>
  <si>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</si>
  <si>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</si>
  <si>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</si>
  <si>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</si>
  <si>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</si>
  <si>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</si>
  <si>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</si>
  <si>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</si>
  <si>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</si>
  <si>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</si>
  <si>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</si>
  <si>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</si>
  <si>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</si>
  <si>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</si>
  <si>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</si>
  <si>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</si>
  <si>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</si>
  <si>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</si>
  <si>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</si>
  <si>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</si>
  <si>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</si>
  <si>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</si>
  <si>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</si>
  <si>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</si>
  <si>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</si>
  <si>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</si>
  <si>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</si>
  <si>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</si>
  <si>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</si>
  <si>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</si>
  <si>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</si>
  <si>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</si>
  <si>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</si>
  <si>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</si>
  <si>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</si>
  <si>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</si>
  <si>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</si>
  <si>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</si>
  <si>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</si>
  <si>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</si>
  <si>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</si>
  <si>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</si>
  <si>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</si>
  <si>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</si>
  <si>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</si>
  <si>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</si>
  <si>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</si>
  <si>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</si>
  <si>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</si>
  <si>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</si>
  <si>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</si>
  <si>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</si>
  <si>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</si>
  <si>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</si>
  <si>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</si>
  <si>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</si>
  <si>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</si>
  <si>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</si>
  <si>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</si>
  <si>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</si>
  <si>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</si>
  <si>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</si>
  <si>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</si>
  <si>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</si>
  <si>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</si>
  <si>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</si>
  <si>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</si>
  <si>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</si>
  <si>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</si>
  <si>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</si>
  <si>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</si>
  <si>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</si>
  <si>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</si>
  <si>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</si>
  <si>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</si>
  <si>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</si>
  <si>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</si>
  <si>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</si>
  <si>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</si>
  <si>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</si>
  <si>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</si>
  <si>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</si>
  <si>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</si>
  <si>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</si>
  <si>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</si>
  <si>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</si>
  <si>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</si>
  <si>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</si>
  <si>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</si>
  <si>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</si>
  <si>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</si>
  <si>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</si>
  <si>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</si>
  <si>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</si>
  <si>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</si>
  <si>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</si>
  <si>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MUSEO ICONOGRAFICO DEL QUIJOTE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</si>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</sst>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x14ac:dyDescent="0.25">
      <c r="A2" s="31" t="s">
        <v>122</v>
      </c>
      <c r="B2" s="32"/>
      <c r="C2" s="32"/>
      <c r="D2" s="32"/>
      <c r="E2" s="32"/>
      <c r="F2" s="33"/>
    </row>
    <row r="3" spans="1:6" x14ac:dyDescent="0.25">
      <c r="A3" s="34" t="s">
        <v>1</v>
      </c>
      <c r="B3" s="35"/>
      <c r="C3" s="35"/>
      <c r="D3" s="35"/>
      <c r="E3" s="35"/>
      <c r="F3" s="36"/>
    </row>
    <row r="4" spans="1:6" x14ac:dyDescent="0.25">
      <c r="A4" s="34" t="s">
        <v>123</v>
      </c>
      <c r="B4" s="35"/>
      <c r="C4" s="35"/>
      <c r="D4" s="35"/>
      <c r="E4" s="35"/>
      <c r="F4" s="36"/>
    </row>
    <row r="5" spans="1:6" x14ac:dyDescent="0.25">
      <c r="A5" s="37" t="s">
        <v>2</v>
      </c>
      <c r="B5" s="38"/>
      <c r="C5" s="38"/>
      <c r="D5" s="38"/>
      <c r="E5" s="38"/>
      <c r="F5" s="39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2456268.79</v>
      </c>
      <c r="C9" s="26">
        <f>SUM(C10:C16)</f>
        <v>2243502.0699999998</v>
      </c>
      <c r="D9" s="15" t="s">
        <v>10</v>
      </c>
      <c r="E9" s="26">
        <f>SUM(E10:E18)</f>
        <v>578732.41</v>
      </c>
      <c r="F9" s="26">
        <f>SUM(F10:F18)</f>
        <v>848507.84000000008</v>
      </c>
    </row>
    <row r="10" spans="1:6" x14ac:dyDescent="0.25">
      <c r="A10" s="10" t="s">
        <v>11</v>
      </c>
      <c r="B10" s="29">
        <v>0</v>
      </c>
      <c r="C10" s="29">
        <v>0</v>
      </c>
      <c r="D10" s="16" t="s">
        <v>12</v>
      </c>
      <c r="E10" s="29">
        <v>656.74</v>
      </c>
      <c r="F10" s="29">
        <v>187.51</v>
      </c>
    </row>
    <row r="11" spans="1:6" x14ac:dyDescent="0.25">
      <c r="A11" s="10" t="s">
        <v>13</v>
      </c>
      <c r="B11" s="29">
        <v>2456268.79</v>
      </c>
      <c r="C11" s="29">
        <v>2243502.0699999998</v>
      </c>
      <c r="D11" s="16" t="s">
        <v>14</v>
      </c>
      <c r="E11" s="29">
        <v>85612.46</v>
      </c>
      <c r="F11" s="29">
        <v>5885</v>
      </c>
    </row>
    <row r="12" spans="1:6" x14ac:dyDescent="0.2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2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2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2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25">
      <c r="A16" s="10" t="s">
        <v>23</v>
      </c>
      <c r="B16" s="29">
        <v>0</v>
      </c>
      <c r="C16" s="29">
        <v>0</v>
      </c>
      <c r="D16" s="16" t="s">
        <v>24</v>
      </c>
      <c r="E16" s="29">
        <v>163847.72</v>
      </c>
      <c r="F16" s="29">
        <v>505349.9</v>
      </c>
    </row>
    <row r="17" spans="1:6" x14ac:dyDescent="0.25">
      <c r="A17" s="9" t="s">
        <v>25</v>
      </c>
      <c r="B17" s="26">
        <f>SUM(B18:B24)</f>
        <v>572307.19999999995</v>
      </c>
      <c r="C17" s="26">
        <f>SUM(C18:C24)</f>
        <v>384345.49</v>
      </c>
      <c r="D17" s="16" t="s">
        <v>26</v>
      </c>
      <c r="E17" s="29">
        <v>0</v>
      </c>
      <c r="F17" s="29">
        <v>0</v>
      </c>
    </row>
    <row r="18" spans="1:6" x14ac:dyDescent="0.25">
      <c r="A18" s="10" t="s">
        <v>27</v>
      </c>
      <c r="B18" s="29">
        <v>0</v>
      </c>
      <c r="C18" s="29">
        <v>0</v>
      </c>
      <c r="D18" s="16" t="s">
        <v>28</v>
      </c>
      <c r="E18" s="29">
        <v>328615.49</v>
      </c>
      <c r="F18" s="29">
        <v>337085.43</v>
      </c>
    </row>
    <row r="19" spans="1:6" x14ac:dyDescent="0.25">
      <c r="A19" s="10" t="s">
        <v>29</v>
      </c>
      <c r="B19" s="29">
        <v>276042.89</v>
      </c>
      <c r="C19" s="29">
        <v>234640.49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29">
        <v>271264.31</v>
      </c>
      <c r="C20" s="29">
        <v>149705</v>
      </c>
      <c r="D20" s="16" t="s">
        <v>32</v>
      </c>
      <c r="E20" s="29">
        <v>0</v>
      </c>
      <c r="F20" s="29">
        <v>0</v>
      </c>
    </row>
    <row r="21" spans="1:6" x14ac:dyDescent="0.2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25">
      <c r="A22" s="10" t="s">
        <v>35</v>
      </c>
      <c r="B22" s="29">
        <v>25000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2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2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2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2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2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25">
      <c r="A31" s="9" t="s">
        <v>53</v>
      </c>
      <c r="B31" s="26">
        <f>SUM(B32:B36)</f>
        <v>161787.6</v>
      </c>
      <c r="C31" s="26">
        <f>SUM(C32:C36)</f>
        <v>154787.6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29">
        <v>161787.6</v>
      </c>
      <c r="C32" s="29">
        <v>154787.6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2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2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2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2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2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 x14ac:dyDescent="0.25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 x14ac:dyDescent="0.2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2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3190363.5900000003</v>
      </c>
      <c r="C47" s="28">
        <f>C9+C17+C25+C31+C37+C38+C41</f>
        <v>2782635.1599999997</v>
      </c>
      <c r="D47" s="18" t="s">
        <v>84</v>
      </c>
      <c r="E47" s="28">
        <f>E9+E19+E23+E26+E27+E31+E38+E42</f>
        <v>578732.41</v>
      </c>
      <c r="F47" s="28">
        <f>F9+F19+F23+F26+F27+F31+F38+F42</f>
        <v>848507.84000000008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2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25">
      <c r="A52" s="9" t="s">
        <v>91</v>
      </c>
      <c r="B52" s="29">
        <v>0</v>
      </c>
      <c r="C52" s="29">
        <v>0</v>
      </c>
      <c r="D52" s="15" t="s">
        <v>92</v>
      </c>
      <c r="E52" s="29">
        <v>0</v>
      </c>
      <c r="F52" s="29">
        <v>0</v>
      </c>
    </row>
    <row r="53" spans="1:6" x14ac:dyDescent="0.25">
      <c r="A53" s="9" t="s">
        <v>93</v>
      </c>
      <c r="B53" s="29">
        <v>70764898.25</v>
      </c>
      <c r="C53" s="29">
        <v>77543424.620000005</v>
      </c>
      <c r="D53" s="15" t="s">
        <v>94</v>
      </c>
      <c r="E53" s="29">
        <v>0</v>
      </c>
      <c r="F53" s="29">
        <v>0</v>
      </c>
    </row>
    <row r="54" spans="1:6" x14ac:dyDescent="0.25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25">
      <c r="A55" s="9" t="s">
        <v>97</v>
      </c>
      <c r="B55" s="29">
        <v>-1216424.6000000001</v>
      </c>
      <c r="C55" s="29">
        <v>-1216424.6000000001</v>
      </c>
      <c r="D55" s="19" t="s">
        <v>98</v>
      </c>
      <c r="E55" s="29">
        <v>0</v>
      </c>
      <c r="F55" s="29">
        <v>0</v>
      </c>
    </row>
    <row r="56" spans="1:6" x14ac:dyDescent="0.25">
      <c r="A56" s="9" t="s">
        <v>99</v>
      </c>
      <c r="B56" s="29">
        <v>150030.84</v>
      </c>
      <c r="C56" s="29">
        <v>298486.77</v>
      </c>
      <c r="D56" s="17"/>
      <c r="E56" s="27"/>
      <c r="F56" s="27"/>
    </row>
    <row r="57" spans="1:6" x14ac:dyDescent="0.2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578732.41</v>
      </c>
      <c r="F59" s="28">
        <f>F47+F57</f>
        <v>848507.84000000008</v>
      </c>
    </row>
    <row r="60" spans="1:6" x14ac:dyDescent="0.25">
      <c r="A60" s="11" t="s">
        <v>104</v>
      </c>
      <c r="B60" s="28">
        <f>SUM(B50:B58)</f>
        <v>69698504.49000001</v>
      </c>
      <c r="C60" s="28">
        <f>SUM(C50:C58)</f>
        <v>76625486.790000007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72888868.080000013</v>
      </c>
      <c r="C62" s="28">
        <f>SUM(C47+C60)</f>
        <v>79408121.950000003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69954009.359999999</v>
      </c>
      <c r="F63" s="26">
        <f>SUM(F64:F66)</f>
        <v>76798890.049999997</v>
      </c>
    </row>
    <row r="64" spans="1:6" x14ac:dyDescent="0.25">
      <c r="A64" s="7"/>
      <c r="B64" s="24"/>
      <c r="C64" s="24"/>
      <c r="D64" s="15" t="s">
        <v>108</v>
      </c>
      <c r="E64" s="29">
        <v>45864040.079999998</v>
      </c>
      <c r="F64" s="29">
        <v>45864040.079999998</v>
      </c>
    </row>
    <row r="65" spans="1:6" x14ac:dyDescent="0.25">
      <c r="A65" s="7"/>
      <c r="B65" s="24"/>
      <c r="C65" s="24"/>
      <c r="D65" s="19" t="s">
        <v>109</v>
      </c>
      <c r="E65" s="29">
        <v>3598</v>
      </c>
      <c r="F65" s="29">
        <v>3598</v>
      </c>
    </row>
    <row r="66" spans="1:6" x14ac:dyDescent="0.25">
      <c r="A66" s="7"/>
      <c r="B66" s="24"/>
      <c r="C66" s="24"/>
      <c r="D66" s="15" t="s">
        <v>110</v>
      </c>
      <c r="E66" s="29">
        <v>24086371.280000001</v>
      </c>
      <c r="F66" s="29">
        <v>30931251.969999999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2356126.31</v>
      </c>
      <c r="F68" s="26">
        <f>SUM(F69:F73)</f>
        <v>1760724.06</v>
      </c>
    </row>
    <row r="69" spans="1:6" x14ac:dyDescent="0.25">
      <c r="A69" s="12"/>
      <c r="B69" s="24"/>
      <c r="C69" s="24"/>
      <c r="D69" s="15" t="s">
        <v>112</v>
      </c>
      <c r="E69" s="29">
        <v>1376984.4</v>
      </c>
      <c r="F69" s="29">
        <v>246229.98</v>
      </c>
    </row>
    <row r="70" spans="1:6" x14ac:dyDescent="0.25">
      <c r="A70" s="12"/>
      <c r="B70" s="24"/>
      <c r="C70" s="24"/>
      <c r="D70" s="15" t="s">
        <v>113</v>
      </c>
      <c r="E70" s="29">
        <v>979141.91</v>
      </c>
      <c r="F70" s="29">
        <v>1514494.08</v>
      </c>
    </row>
    <row r="71" spans="1:6" x14ac:dyDescent="0.2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72310135.670000002</v>
      </c>
      <c r="F79" s="28">
        <f>F63+F68+F75</f>
        <v>78559614.109999999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72888868.079999998</v>
      </c>
      <c r="F81" s="28">
        <f>F59+F79</f>
        <v>79408121.950000003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14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2025-07-22T16:25:55Z</cp:lastPrinted>
  <dcterms:created xsi:type="dcterms:W3CDTF">2018-11-20T17:29:30Z</dcterms:created>
  <dcterms:modified xsi:type="dcterms:W3CDTF">2025-07-22T16:26:02Z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