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2_Información presupuestaria\"/>
    </mc:Choice>
  </mc:AlternateContent>
  <xr:revisionPtr revIDLastSave="0" documentId="13_ncr:1_{D51418D9-ADAE-44E0-97FF-C8719AF160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<sst xmlns="http://schemas.openxmlformats.org/spreadsheetml/2006/main" count="86" uniqueCount="41">
  <si>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</si>
  <si>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</si>
  <si>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</si>
  <si>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</si>
  <si>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</si>
  <si>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</si>
  <si>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</si>
  <si>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</si>
  <si>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</si>
  <si>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</si>
  <si>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</si>
  <si>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</si>
  <si>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</si>
  <si>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</si>
  <si>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</si>
  <si>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</si>
  <si>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</si>
  <si>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</si>
  <si>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</si>
  <si>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</si>
  <si>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</si>
  <si>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</si>
  <si>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</si>
  <si>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</si>
  <si>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</si>
  <si>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</si>
  <si>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</si>
  <si>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</si>
  <si>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</si>
  <si>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</si>
  <si>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</si>
  <si>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</si>
  <si>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</si>
  <si>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</si>
  <si>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</si>
  <si>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</si>
  <si>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</si>
  <si>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</si>
  <si>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</si>
  <si>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</si>
  <si>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MUSEO ICONOGRAFICO DEL QUIJOTE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</si>
</sst>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9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5" xfId="8" applyFont="1" applyFill="1" applyBorder="1" applyAlignment="1">
      <alignment horizontal="center" vertical="center" wrapText="1"/>
    </xf>
    <xf numFmtId="0" fontId="10" fillId="2" borderId="2" xfId="8" applyFont="1" applyFill="1" applyBorder="1" applyAlignment="1">
      <alignment horizontal="center" vertical="center" wrapText="1"/>
    </xf>
    <xf numFmtId="0" fontId="10" fillId="2" borderId="3" xfId="8" applyFont="1" applyFill="1" applyBorder="1" applyAlignment="1">
      <alignment horizontal="center" vertical="center" wrapText="1"/>
    </xf>
    <xf numFmtId="4" fontId="9" fillId="0" borderId="7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3" fillId="0" borderId="0" xfId="8" applyNumberFormat="1" applyFont="1" applyAlignment="1" applyProtection="1">
      <alignment vertical="top"/>
      <protection locked="0"/>
    </xf>
    <xf numFmtId="0" fontId="10" fillId="0" borderId="1" xfId="8" applyFont="1" applyBorder="1" applyAlignment="1">
      <alignment horizontal="left" vertical="top" indent="1"/>
    </xf>
    <xf numFmtId="0" fontId="10" fillId="0" borderId="1" xfId="8" applyFont="1" applyBorder="1" applyAlignment="1">
      <alignment horizontal="left" vertical="top" wrapText="1" indent="1"/>
    </xf>
    <xf numFmtId="0" fontId="10" fillId="2" borderId="6" xfId="8" applyFont="1" applyFill="1" applyBorder="1" applyAlignment="1">
      <alignment vertical="center"/>
    </xf>
    <xf numFmtId="0" fontId="10" fillId="2" borderId="8" xfId="8" applyFont="1" applyFill="1" applyBorder="1" applyAlignment="1">
      <alignment horizontal="center" vertical="center"/>
    </xf>
    <xf numFmtId="0" fontId="10" fillId="2" borderId="6" xfId="8" applyFont="1" applyFill="1" applyBorder="1" applyAlignment="1">
      <alignment vertical="center" wrapText="1"/>
    </xf>
    <xf numFmtId="0" fontId="10" fillId="2" borderId="8" xfId="8" applyFont="1" applyFill="1" applyBorder="1" applyAlignment="1">
      <alignment horizontal="center" vertical="center" wrapText="1"/>
    </xf>
    <xf numFmtId="3" fontId="5" fillId="0" borderId="6" xfId="8" applyNumberFormat="1" applyFont="1" applyBorder="1" applyAlignment="1" applyProtection="1">
      <alignment vertical="top"/>
      <protection locked="0"/>
    </xf>
    <xf numFmtId="3" fontId="5" fillId="0" borderId="8" xfId="8" applyNumberFormat="1" applyFont="1" applyBorder="1" applyAlignment="1" applyProtection="1">
      <alignment vertical="top"/>
      <protection locked="0"/>
    </xf>
    <xf numFmtId="3" fontId="5" fillId="0" borderId="7" xfId="8" applyNumberFormat="1" applyFont="1" applyBorder="1" applyAlignment="1" applyProtection="1">
      <alignment vertical="top"/>
      <protection locked="0"/>
    </xf>
    <xf numFmtId="3" fontId="9" fillId="0" borderId="2" xfId="8" applyNumberFormat="1" applyFont="1" applyBorder="1" applyAlignment="1" applyProtection="1">
      <alignment vertical="top"/>
      <protection locked="0"/>
    </xf>
    <xf numFmtId="3" fontId="9" fillId="0" borderId="4" xfId="8" applyNumberFormat="1" applyFont="1" applyBorder="1" applyAlignment="1" applyProtection="1">
      <alignment vertical="top"/>
      <protection locked="0"/>
    </xf>
    <xf numFmtId="3" fontId="10" fillId="0" borderId="6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10" fillId="0" borderId="8" xfId="8" applyNumberFormat="1" applyFont="1" applyBorder="1" applyAlignment="1" applyProtection="1">
      <alignment vertical="top"/>
      <protection locked="0"/>
    </xf>
    <xf numFmtId="0" fontId="0" fillId="0" borderId="1" xfId="8" applyFont="1" applyBorder="1" applyAlignment="1" applyProtection="1">
      <alignment horizontal="left" vertical="top" wrapText="1" indent="1"/>
      <protection locked="0"/>
    </xf>
    <xf numFmtId="0" fontId="10" fillId="0" borderId="3" xfId="8" applyFont="1" applyBorder="1" applyAlignment="1" applyProtection="1">
      <alignment horizontal="left" vertical="top" indent="3"/>
      <protection locked="0"/>
    </xf>
    <xf numFmtId="0" fontId="5" fillId="0" borderId="1" xfId="8" applyFont="1" applyBorder="1" applyAlignment="1" applyProtection="1">
      <alignment vertical="top"/>
      <protection locked="0"/>
    </xf>
    <xf numFmtId="0" fontId="9" fillId="0" borderId="1" xfId="8" applyFont="1" applyBorder="1" applyAlignment="1" applyProtection="1">
      <alignment horizontal="left" vertical="top" wrapText="1" indent="1"/>
      <protection locked="0"/>
    </xf>
    <xf numFmtId="0" fontId="5" fillId="0" borderId="1" xfId="8" applyFont="1" applyBorder="1" applyAlignment="1" applyProtection="1">
      <alignment horizontal="left" vertical="top" wrapText="1" indent="1"/>
      <protection locked="0"/>
    </xf>
    <xf numFmtId="4" fontId="10" fillId="0" borderId="11" xfId="8" applyNumberFormat="1" applyFont="1" applyBorder="1" applyAlignment="1" applyProtection="1">
      <alignment vertical="top"/>
      <protection locked="0"/>
    </xf>
    <xf numFmtId="4" fontId="10" fillId="0" borderId="10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4" fontId="9" fillId="0" borderId="0" xfId="8" applyNumberFormat="1" applyFont="1" applyAlignment="1" applyProtection="1">
      <alignment vertical="top"/>
      <protection locked="0"/>
    </xf>
    <xf numFmtId="0" fontId="9" fillId="0" borderId="0" xfId="8" applyFont="1" applyAlignment="1" applyProtection="1">
      <alignment vertical="top"/>
      <protection locked="0"/>
    </xf>
    <xf numFmtId="4" fontId="10" fillId="0" borderId="12" xfId="8" applyNumberFormat="1" applyFont="1" applyBorder="1" applyAlignment="1" applyProtection="1">
      <alignment vertical="top"/>
      <protection locked="0"/>
    </xf>
    <xf numFmtId="0" fontId="9" fillId="0" borderId="1" xfId="8" applyFont="1" applyBorder="1" applyAlignment="1">
      <alignment horizontal="left" vertical="top" wrapText="1" indent="2"/>
    </xf>
    <xf numFmtId="0" fontId="9" fillId="0" borderId="1" xfId="8" applyFont="1" applyBorder="1" applyAlignment="1">
      <alignment horizontal="left" vertical="top" wrapText="1"/>
    </xf>
    <xf numFmtId="0" fontId="10" fillId="0" borderId="3" xfId="8" applyFont="1" applyBorder="1" applyAlignment="1">
      <alignment horizontal="center" vertical="top" wrapText="1"/>
    </xf>
    <xf numFmtId="0" fontId="10" fillId="2" borderId="3" xfId="8" applyFont="1" applyFill="1" applyBorder="1" applyAlignment="1" applyProtection="1">
      <alignment horizontal="center" vertical="center" wrapText="1"/>
      <protection locked="0"/>
    </xf>
    <xf numFmtId="0" fontId="10" fillId="2" borderId="4" xfId="8" applyFont="1" applyFill="1" applyBorder="1" applyAlignment="1" applyProtection="1">
      <alignment horizontal="center" vertical="center" wrapText="1"/>
      <protection locked="0"/>
    </xf>
    <xf numFmtId="0" fontId="10" fillId="2" borderId="5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10" fillId="2" borderId="6" xfId="8" applyFont="1" applyFill="1" applyBorder="1" applyAlignment="1">
      <alignment horizontal="center" vertical="center" wrapText="1"/>
    </xf>
    <xf numFmtId="0" fontId="10" fillId="2" borderId="7" xfId="8" applyFont="1" applyFill="1" applyBorder="1" applyAlignment="1">
      <alignment horizontal="center" vertical="center" wrapText="1"/>
    </xf>
  </cellXfs>
  <cellStyles count="5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52" xr:uid="{10A752D1-215C-4318-877D-F6C9A3561789}"/>
    <cellStyle name="Millares 2 2 3" xfId="44" xr:uid="{882242EA-75A7-4C6E-ADE6-9090D96BC575}"/>
    <cellStyle name="Millares 2 2 4" xfId="36" xr:uid="{8D168388-1990-4011-BFF5-2B7001B41AB1}"/>
    <cellStyle name="Millares 2 2 5" xfId="28" xr:uid="{40662164-8F28-44DE-A57F-CEF3827922D5}"/>
    <cellStyle name="Millares 2 2 6" xfId="20" xr:uid="{7A31465B-E311-47B2-B817-F9F351A2C72F}"/>
    <cellStyle name="Millares 2 3" xfId="5" xr:uid="{00000000-0005-0000-0000-000004000000}"/>
    <cellStyle name="Millares 2 3 2" xfId="53" xr:uid="{BAF23291-101D-4E78-8778-56239387FC29}"/>
    <cellStyle name="Millares 2 3 3" xfId="45" xr:uid="{CAB5C813-9BC3-4A5B-91DB-E67300E73B4B}"/>
    <cellStyle name="Millares 2 3 4" xfId="37" xr:uid="{AE94CB45-2415-408C-9934-88A0BB8828A2}"/>
    <cellStyle name="Millares 2 3 5" xfId="29" xr:uid="{23D910C1-8790-479C-99F4-8E7C19820A63}"/>
    <cellStyle name="Millares 2 3 6" xfId="21" xr:uid="{29DF50BD-DA55-4616-8253-65553D407EEF}"/>
    <cellStyle name="Millares 2 4" xfId="51" xr:uid="{BB3323FC-9D8C-4F1D-BEE8-13D0E3BE1A00}"/>
    <cellStyle name="Millares 2 5" xfId="43" xr:uid="{F8009E2A-35B9-4136-823E-5B634B05A276}"/>
    <cellStyle name="Millares 2 6" xfId="35" xr:uid="{7F790AE7-1601-4DA7-BEE1-29AFBE44BAB3}"/>
    <cellStyle name="Millares 2 7" xfId="27" xr:uid="{C46894DE-6C9C-4487-B79E-246186282574}"/>
    <cellStyle name="Millares 2 8" xfId="19" xr:uid="{DC7CB9BC-AAD6-418D-A504-83D226271E68}"/>
    <cellStyle name="Millares 3" xfId="6" xr:uid="{00000000-0005-0000-0000-000005000000}"/>
    <cellStyle name="Millares 3 2" xfId="54" xr:uid="{F766E360-5DE5-4D84-A9F1-43ABB5C71461}"/>
    <cellStyle name="Millares 3 3" xfId="46" xr:uid="{C7DABB89-575F-4F74-B78E-3D82DD858F44}"/>
    <cellStyle name="Millares 3 4" xfId="38" xr:uid="{E8609808-7768-41E0-B92B-2DE4177582DC}"/>
    <cellStyle name="Millares 3 5" xfId="30" xr:uid="{5A94F060-93DA-4112-904B-B83CFF166FC1}"/>
    <cellStyle name="Millares 3 6" xfId="22" xr:uid="{D2A832BF-67D0-4410-AB03-2068D024B99A}"/>
    <cellStyle name="Moneda 2" xfId="7" xr:uid="{00000000-0005-0000-0000-000006000000}"/>
    <cellStyle name="Moneda 2 2" xfId="55" xr:uid="{ACF23B4C-28CD-4525-8619-C68C51B28737}"/>
    <cellStyle name="Moneda 2 3" xfId="47" xr:uid="{7017E49B-950E-4040-BB2A-829D76D51526}"/>
    <cellStyle name="Moneda 2 4" xfId="39" xr:uid="{07334C66-EB23-41ED-B74B-70E358CCB1DE}"/>
    <cellStyle name="Moneda 2 5" xfId="31" xr:uid="{A7404ECF-D072-421E-851F-1ABFBD6ED0D1}"/>
    <cellStyle name="Moneda 2 6" xfId="23" xr:uid="{E9D7E18F-9848-4AA1-A784-22B990CA0992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00000000-0005-0000-0000-00000A000000}"/>
    <cellStyle name="Normal 2 3 2" xfId="56" xr:uid="{161E3571-F23A-4571-A762-DBF0F5ECBFE1}"/>
    <cellStyle name="Normal 2 4" xfId="48" xr:uid="{057D7A5F-9B20-4AA4-9DA7-815EA51651B7}"/>
    <cellStyle name="Normal 2 5" xfId="40" xr:uid="{9266CB1C-537F-4CB1-B4ED-FC37A3228B9A}"/>
    <cellStyle name="Normal 2 6" xfId="32" xr:uid="{744493D3-DEF0-4F77-9A76-F0A35AC1182D}"/>
    <cellStyle name="Normal 2 7" xfId="24" xr:uid="{0DF8E95F-87D6-4F54-8CB8-B1629BE1272A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Normal 6 2 2" xfId="58" xr:uid="{D2CEEA4F-E28D-446C-BFB9-6BF8139ED11A}"/>
    <cellStyle name="Normal 6 2 3" xfId="50" xr:uid="{46727D5A-0C28-491F-AA5A-8FBF44E2DF3D}"/>
    <cellStyle name="Normal 6 2 4" xfId="42" xr:uid="{DA3A707F-F1CC-439D-9D6C-9D63E992A891}"/>
    <cellStyle name="Normal 6 2 5" xfId="34" xr:uid="{E537A994-EB6F-4539-8707-4CB13667014F}"/>
    <cellStyle name="Normal 6 2 6" xfId="26" xr:uid="{CCD358AF-4EDA-48AB-BDAF-D83B71EE2677}"/>
    <cellStyle name="Normal 6 3" xfId="57" xr:uid="{ABB9E76F-0CA9-4441-B0EB-FDA829974BD9}"/>
    <cellStyle name="Normal 6 4" xfId="49" xr:uid="{A70F87F4-B7C0-487A-B081-74CBB7AB27D7}"/>
    <cellStyle name="Normal 6 5" xfId="41" xr:uid="{D3776C43-C793-40D7-8404-1C61D798EE71}"/>
    <cellStyle name="Normal 6 6" xfId="33" xr:uid="{882A0A11-DD4A-49ED-941C-94FB75C73532}"/>
    <cellStyle name="Normal 6 7" xfId="25" xr:uid="{59FEA0CC-1705-4658-BEB0-A907FB51B434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9.6640625" style="2" customWidth="1"/>
    <col min="3" max="3" width="18.3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12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13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28" t="s">
        <v>0</v>
      </c>
      <c r="B4" s="16">
        <v>0</v>
      </c>
      <c r="C4" s="16">
        <v>0</v>
      </c>
      <c r="D4" s="16">
        <f>B4+C4</f>
        <v>0</v>
      </c>
      <c r="E4" s="16">
        <v>0</v>
      </c>
      <c r="F4" s="16">
        <v>0</v>
      </c>
      <c r="G4" s="16">
        <f>F4-B4</f>
        <v>0</v>
      </c>
      <c r="H4" s="9" t="s">
        <v>20</v>
      </c>
    </row>
    <row r="5" spans="1:8" x14ac:dyDescent="0.2">
      <c r="A5" s="27" t="s">
        <v>1</v>
      </c>
      <c r="B5" s="17">
        <v>0</v>
      </c>
      <c r="C5" s="17">
        <v>0</v>
      </c>
      <c r="D5" s="17">
        <f t="shared" ref="D5:D8" si="0">B5+C5</f>
        <v>0</v>
      </c>
      <c r="E5" s="17">
        <v>0</v>
      </c>
      <c r="F5" s="17">
        <v>0</v>
      </c>
      <c r="G5" s="17">
        <f t="shared" ref="G5:G8" si="1">F5-B5</f>
        <v>0</v>
      </c>
      <c r="H5" s="9" t="s">
        <v>30</v>
      </c>
    </row>
    <row r="6" spans="1:8" x14ac:dyDescent="0.2">
      <c r="A6" s="28" t="s">
        <v>2</v>
      </c>
      <c r="B6" s="17">
        <v>0</v>
      </c>
      <c r="C6" s="17">
        <v>0</v>
      </c>
      <c r="D6" s="17">
        <f t="shared" si="0"/>
        <v>0</v>
      </c>
      <c r="E6" s="17">
        <v>0</v>
      </c>
      <c r="F6" s="17">
        <v>0</v>
      </c>
      <c r="G6" s="17">
        <f t="shared" si="1"/>
        <v>0</v>
      </c>
      <c r="H6" s="9" t="s">
        <v>21</v>
      </c>
    </row>
    <row r="7" spans="1:8" x14ac:dyDescent="0.2">
      <c r="A7" s="28" t="s">
        <v>3</v>
      </c>
      <c r="B7" s="17">
        <v>0</v>
      </c>
      <c r="C7" s="17">
        <v>0</v>
      </c>
      <c r="D7" s="17">
        <f t="shared" si="0"/>
        <v>0</v>
      </c>
      <c r="E7" s="17">
        <v>0</v>
      </c>
      <c r="F7" s="17">
        <v>0</v>
      </c>
      <c r="G7" s="17">
        <f t="shared" si="1"/>
        <v>0</v>
      </c>
      <c r="H7" s="9" t="s">
        <v>22</v>
      </c>
    </row>
    <row r="8" spans="1:8" x14ac:dyDescent="0.2">
      <c r="A8" s="28" t="s">
        <v>4</v>
      </c>
      <c r="B8" s="17">
        <v>0</v>
      </c>
      <c r="C8" s="17">
        <v>0</v>
      </c>
      <c r="D8" s="17">
        <f t="shared" si="0"/>
        <v>0</v>
      </c>
      <c r="E8" s="17">
        <v>0</v>
      </c>
      <c r="F8" s="17">
        <v>0</v>
      </c>
      <c r="G8" s="17">
        <f t="shared" si="1"/>
        <v>0</v>
      </c>
      <c r="H8" s="9" t="s">
        <v>23</v>
      </c>
    </row>
    <row r="9" spans="1:8" x14ac:dyDescent="0.2">
      <c r="A9" s="27" t="s">
        <v>5</v>
      </c>
      <c r="B9" s="17">
        <v>0</v>
      </c>
      <c r="C9" s="17">
        <v>0</v>
      </c>
      <c r="D9" s="17">
        <f t="shared" ref="D9:D12" si="2">B9+C9</f>
        <v>0</v>
      </c>
      <c r="E9" s="17">
        <v>0</v>
      </c>
      <c r="F9" s="17">
        <v>0</v>
      </c>
      <c r="G9" s="17">
        <f t="shared" ref="G9:G12" si="3">F9-B9</f>
        <v>0</v>
      </c>
      <c r="H9" s="9" t="s">
        <v>24</v>
      </c>
    </row>
    <row r="10" spans="1:8" x14ac:dyDescent="0.2">
      <c r="A10" s="28" t="s">
        <v>13</v>
      </c>
      <c r="B10" s="17">
        <v>3123500</v>
      </c>
      <c r="C10" s="17">
        <v>0</v>
      </c>
      <c r="D10" s="17">
        <f t="shared" si="2"/>
        <v>3123500</v>
      </c>
      <c r="E10" s="17">
        <v>319672.90999999997</v>
      </c>
      <c r="F10" s="17">
        <v>193948.91</v>
      </c>
      <c r="G10" s="17">
        <f t="shared" si="3"/>
        <v>-2929551.09</v>
      </c>
      <c r="H10" s="9" t="s">
        <v>25</v>
      </c>
    </row>
    <row r="11" spans="1:8" ht="22.5" x14ac:dyDescent="0.2">
      <c r="A11" s="24" t="s">
        <v>35</v>
      </c>
      <c r="B11" s="17">
        <v>0</v>
      </c>
      <c r="C11" s="17">
        <v>0</v>
      </c>
      <c r="D11" s="17">
        <f t="shared" si="2"/>
        <v>0</v>
      </c>
      <c r="E11" s="17">
        <v>0</v>
      </c>
      <c r="F11" s="17">
        <v>0</v>
      </c>
      <c r="G11" s="17">
        <f t="shared" si="3"/>
        <v>0</v>
      </c>
      <c r="H11" s="9" t="s">
        <v>26</v>
      </c>
    </row>
    <row r="12" spans="1:8" ht="22.5" x14ac:dyDescent="0.2">
      <c r="A12" s="28" t="s">
        <v>14</v>
      </c>
      <c r="B12" s="17">
        <v>15908863.4</v>
      </c>
      <c r="C12" s="17">
        <v>589279.18000000005</v>
      </c>
      <c r="D12" s="17">
        <f t="shared" si="2"/>
        <v>16498142.58</v>
      </c>
      <c r="E12" s="17">
        <v>4520923.75</v>
      </c>
      <c r="F12" s="17">
        <v>4124618.2</v>
      </c>
      <c r="G12" s="17">
        <f t="shared" si="3"/>
        <v>-11784245.199999999</v>
      </c>
      <c r="H12" s="9" t="s">
        <v>27</v>
      </c>
    </row>
    <row r="13" spans="1:8" x14ac:dyDescent="0.2">
      <c r="A13" s="28" t="s">
        <v>6</v>
      </c>
      <c r="B13" s="17">
        <v>0</v>
      </c>
      <c r="C13" s="17">
        <v>0</v>
      </c>
      <c r="D13" s="17">
        <f t="shared" ref="D13" si="4">B13+C13</f>
        <v>0</v>
      </c>
      <c r="E13" s="17">
        <v>0</v>
      </c>
      <c r="F13" s="17">
        <v>0</v>
      </c>
      <c r="G13" s="17">
        <f t="shared" ref="G13" si="5">F13-B13</f>
        <v>0</v>
      </c>
      <c r="H13" s="9" t="s">
        <v>28</v>
      </c>
    </row>
    <row r="14" spans="1:8" x14ac:dyDescent="0.2">
      <c r="A14" s="26"/>
      <c r="B14" s="18"/>
      <c r="C14" s="18"/>
      <c r="D14" s="18"/>
      <c r="E14" s="18"/>
      <c r="F14" s="18"/>
      <c r="G14" s="18"/>
      <c r="H14" s="9" t="s">
        <v>29</v>
      </c>
    </row>
    <row r="15" spans="1:8" x14ac:dyDescent="0.2">
      <c r="A15" s="25" t="s">
        <v>7</v>
      </c>
      <c r="B15" s="19">
        <f>SUM(B4:B13)</f>
        <v>19032363.399999999</v>
      </c>
      <c r="C15" s="19">
        <f t="shared" ref="C15:G15" si="6">SUM(C4:C13)</f>
        <v>589279.18000000005</v>
      </c>
      <c r="D15" s="19">
        <f t="shared" si="6"/>
        <v>19621642.579999998</v>
      </c>
      <c r="E15" s="19">
        <f t="shared" si="6"/>
        <v>4840596.66</v>
      </c>
      <c r="F15" s="20">
        <f t="shared" si="6"/>
        <v>4318567.1100000003</v>
      </c>
      <c r="G15" s="19">
        <f t="shared" si="6"/>
        <v>-14713796.289999999</v>
      </c>
      <c r="H15" s="9" t="s">
        <v>29</v>
      </c>
    </row>
    <row r="16" spans="1:8" x14ac:dyDescent="0.2">
      <c r="A16" s="33"/>
      <c r="B16" s="32"/>
      <c r="C16" s="32"/>
      <c r="D16" s="31"/>
      <c r="E16" s="30" t="s">
        <v>37</v>
      </c>
      <c r="F16" s="29"/>
      <c r="G16" s="7">
        <v>0</v>
      </c>
      <c r="H16" s="9" t="s">
        <v>29</v>
      </c>
    </row>
    <row r="17" spans="1:8" ht="10.15" customHeight="1" x14ac:dyDescent="0.2">
      <c r="A17" s="14"/>
      <c r="B17" s="39" t="s">
        <v>36</v>
      </c>
      <c r="C17" s="39"/>
      <c r="D17" s="39"/>
      <c r="E17" s="39"/>
      <c r="F17" s="39"/>
      <c r="G17" s="42" t="s">
        <v>12</v>
      </c>
      <c r="H17" s="9" t="s">
        <v>29</v>
      </c>
    </row>
    <row r="18" spans="1:8" ht="22.5" x14ac:dyDescent="0.2">
      <c r="A18" s="15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9" t="s">
        <v>29</v>
      </c>
    </row>
    <row r="19" spans="1:8" x14ac:dyDescent="0.2">
      <c r="A19" s="10" t="s">
        <v>15</v>
      </c>
      <c r="B19" s="21">
        <f t="shared" ref="B19:G19" si="7">SUM(B20+B21+B22+B23+B24+B25+B26+B27)</f>
        <v>0</v>
      </c>
      <c r="C19" s="21">
        <f t="shared" si="7"/>
        <v>0</v>
      </c>
      <c r="D19" s="21">
        <f t="shared" si="7"/>
        <v>0</v>
      </c>
      <c r="E19" s="21">
        <f t="shared" si="7"/>
        <v>0</v>
      </c>
      <c r="F19" s="21">
        <f t="shared" si="7"/>
        <v>0</v>
      </c>
      <c r="G19" s="21">
        <f t="shared" si="7"/>
        <v>0</v>
      </c>
      <c r="H19" s="9" t="s">
        <v>29</v>
      </c>
    </row>
    <row r="20" spans="1:8" x14ac:dyDescent="0.2">
      <c r="A20" s="35" t="s">
        <v>0</v>
      </c>
      <c r="B20" s="22">
        <v>0</v>
      </c>
      <c r="C20" s="22">
        <v>0</v>
      </c>
      <c r="D20" s="22">
        <f t="shared" ref="D20:D23" si="8">B20+C20</f>
        <v>0</v>
      </c>
      <c r="E20" s="22">
        <v>0</v>
      </c>
      <c r="F20" s="22">
        <v>0</v>
      </c>
      <c r="G20" s="22">
        <f t="shared" ref="G20:G23" si="9">F20-B20</f>
        <v>0</v>
      </c>
      <c r="H20" s="9" t="s">
        <v>20</v>
      </c>
    </row>
    <row r="21" spans="1:8" x14ac:dyDescent="0.2">
      <c r="A21" s="35" t="s">
        <v>1</v>
      </c>
      <c r="B21" s="22">
        <v>0</v>
      </c>
      <c r="C21" s="22">
        <v>0</v>
      </c>
      <c r="D21" s="22">
        <f t="shared" si="8"/>
        <v>0</v>
      </c>
      <c r="E21" s="22">
        <v>0</v>
      </c>
      <c r="F21" s="22">
        <v>0</v>
      </c>
      <c r="G21" s="22">
        <f t="shared" si="9"/>
        <v>0</v>
      </c>
      <c r="H21" s="9" t="s">
        <v>30</v>
      </c>
    </row>
    <row r="22" spans="1:8" x14ac:dyDescent="0.2">
      <c r="A22" s="35" t="s">
        <v>2</v>
      </c>
      <c r="B22" s="22">
        <v>0</v>
      </c>
      <c r="C22" s="22">
        <v>0</v>
      </c>
      <c r="D22" s="22">
        <f t="shared" si="8"/>
        <v>0</v>
      </c>
      <c r="E22" s="22">
        <v>0</v>
      </c>
      <c r="F22" s="22">
        <v>0</v>
      </c>
      <c r="G22" s="22">
        <f t="shared" si="9"/>
        <v>0</v>
      </c>
      <c r="H22" s="9" t="s">
        <v>21</v>
      </c>
    </row>
    <row r="23" spans="1:8" x14ac:dyDescent="0.2">
      <c r="A23" s="35" t="s">
        <v>3</v>
      </c>
      <c r="B23" s="22">
        <v>0</v>
      </c>
      <c r="C23" s="22">
        <v>0</v>
      </c>
      <c r="D23" s="22">
        <f t="shared" si="8"/>
        <v>0</v>
      </c>
      <c r="E23" s="22">
        <v>0</v>
      </c>
      <c r="F23" s="22">
        <v>0</v>
      </c>
      <c r="G23" s="22">
        <f t="shared" si="9"/>
        <v>0</v>
      </c>
      <c r="H23" s="9" t="s">
        <v>22</v>
      </c>
    </row>
    <row r="24" spans="1:8" x14ac:dyDescent="0.2">
      <c r="A24" s="35" t="s">
        <v>16</v>
      </c>
      <c r="B24" s="22">
        <v>0</v>
      </c>
      <c r="C24" s="22">
        <v>0</v>
      </c>
      <c r="D24" s="22">
        <f t="shared" ref="D24" si="10">B24+C24</f>
        <v>0</v>
      </c>
      <c r="E24" s="22">
        <v>0</v>
      </c>
      <c r="F24" s="22">
        <v>0</v>
      </c>
      <c r="G24" s="22">
        <f t="shared" ref="G24" si="11">F24-B24</f>
        <v>0</v>
      </c>
      <c r="H24" s="9" t="s">
        <v>23</v>
      </c>
    </row>
    <row r="25" spans="1:8" x14ac:dyDescent="0.2">
      <c r="A25" s="35" t="s">
        <v>17</v>
      </c>
      <c r="B25" s="22">
        <v>0</v>
      </c>
      <c r="C25" s="22">
        <v>0</v>
      </c>
      <c r="D25" s="22">
        <f t="shared" ref="D25:D27" si="12">B25+C25</f>
        <v>0</v>
      </c>
      <c r="E25" s="22">
        <v>0</v>
      </c>
      <c r="F25" s="22">
        <v>0</v>
      </c>
      <c r="G25" s="22">
        <f t="shared" ref="G25:G27" si="13">F25-B25</f>
        <v>0</v>
      </c>
      <c r="H25" s="9" t="s">
        <v>24</v>
      </c>
    </row>
    <row r="26" spans="1:8" ht="22.5" x14ac:dyDescent="0.2">
      <c r="A26" s="35" t="s">
        <v>35</v>
      </c>
      <c r="B26" s="22">
        <v>0</v>
      </c>
      <c r="C26" s="22">
        <v>0</v>
      </c>
      <c r="D26" s="22">
        <f t="shared" si="12"/>
        <v>0</v>
      </c>
      <c r="E26" s="22">
        <v>0</v>
      </c>
      <c r="F26" s="22">
        <v>0</v>
      </c>
      <c r="G26" s="22">
        <f t="shared" si="13"/>
        <v>0</v>
      </c>
      <c r="H26" s="9" t="s">
        <v>26</v>
      </c>
    </row>
    <row r="27" spans="1:8" ht="22.5" x14ac:dyDescent="0.2">
      <c r="A27" s="35" t="s">
        <v>14</v>
      </c>
      <c r="B27" s="22">
        <v>0</v>
      </c>
      <c r="C27" s="22">
        <v>0</v>
      </c>
      <c r="D27" s="22">
        <f t="shared" si="12"/>
        <v>0</v>
      </c>
      <c r="E27" s="22">
        <v>0</v>
      </c>
      <c r="F27" s="22">
        <v>0</v>
      </c>
      <c r="G27" s="22">
        <f t="shared" si="13"/>
        <v>0</v>
      </c>
      <c r="H27" s="9" t="s">
        <v>27</v>
      </c>
    </row>
    <row r="28" spans="1:8" x14ac:dyDescent="0.2">
      <c r="A28" s="36"/>
      <c r="B28" s="22"/>
      <c r="C28" s="22"/>
      <c r="D28" s="22"/>
      <c r="E28" s="22"/>
      <c r="F28" s="22"/>
      <c r="G28" s="22"/>
      <c r="H28" s="9" t="s">
        <v>29</v>
      </c>
    </row>
    <row r="29" spans="1:8" ht="41.25" customHeight="1" x14ac:dyDescent="0.2">
      <c r="A29" s="11" t="s">
        <v>39</v>
      </c>
      <c r="B29" s="23">
        <f t="shared" ref="B29:G29" si="14">SUM(B30:B33)</f>
        <v>19032363.399999999</v>
      </c>
      <c r="C29" s="23">
        <f t="shared" si="14"/>
        <v>589279.18000000005</v>
      </c>
      <c r="D29" s="23">
        <f t="shared" si="14"/>
        <v>19621642.579999998</v>
      </c>
      <c r="E29" s="23">
        <f t="shared" si="14"/>
        <v>4840596.66</v>
      </c>
      <c r="F29" s="23">
        <f t="shared" si="14"/>
        <v>4318567.1100000003</v>
      </c>
      <c r="G29" s="23">
        <f t="shared" si="14"/>
        <v>-14713796.289999999</v>
      </c>
      <c r="H29" s="9" t="s">
        <v>29</v>
      </c>
    </row>
    <row r="30" spans="1:8" x14ac:dyDescent="0.2">
      <c r="A30" s="35" t="s">
        <v>1</v>
      </c>
      <c r="B30" s="22">
        <v>0</v>
      </c>
      <c r="C30" s="22">
        <v>0</v>
      </c>
      <c r="D30" s="22">
        <f>B30+C30</f>
        <v>0</v>
      </c>
      <c r="E30" s="22">
        <v>0</v>
      </c>
      <c r="F30" s="22">
        <v>0</v>
      </c>
      <c r="G30" s="22">
        <f>F30-B30</f>
        <v>0</v>
      </c>
      <c r="H30" s="9" t="s">
        <v>30</v>
      </c>
    </row>
    <row r="31" spans="1:8" x14ac:dyDescent="0.2">
      <c r="A31" s="35" t="s">
        <v>4</v>
      </c>
      <c r="B31" s="22">
        <v>0</v>
      </c>
      <c r="C31" s="22">
        <v>0</v>
      </c>
      <c r="D31" s="22">
        <f>B31+C31</f>
        <v>0</v>
      </c>
      <c r="E31" s="22">
        <v>0</v>
      </c>
      <c r="F31" s="22">
        <v>0</v>
      </c>
      <c r="G31" s="22">
        <f t="shared" ref="G31:G32" si="15">F31-B31</f>
        <v>0</v>
      </c>
      <c r="H31" s="9" t="s">
        <v>23</v>
      </c>
    </row>
    <row r="32" spans="1:8" ht="22.5" x14ac:dyDescent="0.2">
      <c r="A32" s="35" t="s">
        <v>18</v>
      </c>
      <c r="B32" s="22">
        <v>3123500</v>
      </c>
      <c r="C32" s="22">
        <v>0</v>
      </c>
      <c r="D32" s="22">
        <f>B32+C32</f>
        <v>3123500</v>
      </c>
      <c r="E32" s="22">
        <v>319672.90999999997</v>
      </c>
      <c r="F32" s="22">
        <v>193948.91</v>
      </c>
      <c r="G32" s="22">
        <f t="shared" si="15"/>
        <v>-2929551.09</v>
      </c>
      <c r="H32" s="9" t="s">
        <v>25</v>
      </c>
    </row>
    <row r="33" spans="1:8" ht="22.5" x14ac:dyDescent="0.2">
      <c r="A33" s="35" t="s">
        <v>14</v>
      </c>
      <c r="B33" s="22">
        <v>15908863.4</v>
      </c>
      <c r="C33" s="22">
        <v>589279.18000000005</v>
      </c>
      <c r="D33" s="22">
        <f>B33+C33</f>
        <v>16498142.58</v>
      </c>
      <c r="E33" s="22">
        <v>4520923.75</v>
      </c>
      <c r="F33" s="22">
        <v>4124618.2</v>
      </c>
      <c r="G33" s="22">
        <f t="shared" ref="G33" si="16">F33-B33</f>
        <v>-11784245.199999999</v>
      </c>
      <c r="H33" s="9" t="s">
        <v>27</v>
      </c>
    </row>
    <row r="34" spans="1:8" x14ac:dyDescent="0.2">
      <c r="A34" s="36"/>
      <c r="B34" s="22"/>
      <c r="C34" s="22"/>
      <c r="D34" s="22"/>
      <c r="E34" s="22"/>
      <c r="F34" s="22"/>
      <c r="G34" s="22"/>
      <c r="H34" s="9" t="s">
        <v>29</v>
      </c>
    </row>
    <row r="35" spans="1:8" x14ac:dyDescent="0.2">
      <c r="A35" s="10" t="s">
        <v>6</v>
      </c>
      <c r="B35" s="23">
        <f t="shared" ref="B35:G35" si="17">SUM(B36)</f>
        <v>0</v>
      </c>
      <c r="C35" s="23">
        <f t="shared" si="17"/>
        <v>0</v>
      </c>
      <c r="D35" s="23">
        <f t="shared" si="17"/>
        <v>0</v>
      </c>
      <c r="E35" s="23">
        <f t="shared" si="17"/>
        <v>0</v>
      </c>
      <c r="F35" s="23">
        <f t="shared" si="17"/>
        <v>0</v>
      </c>
      <c r="G35" s="23">
        <f t="shared" si="17"/>
        <v>0</v>
      </c>
      <c r="H35" s="9" t="s">
        <v>29</v>
      </c>
    </row>
    <row r="36" spans="1:8" x14ac:dyDescent="0.2">
      <c r="A36" s="35" t="s">
        <v>6</v>
      </c>
      <c r="B36" s="22">
        <v>0</v>
      </c>
      <c r="C36" s="22">
        <v>0</v>
      </c>
      <c r="D36" s="22">
        <f>B36+C36</f>
        <v>0</v>
      </c>
      <c r="E36" s="22">
        <v>0</v>
      </c>
      <c r="F36" s="22">
        <v>0</v>
      </c>
      <c r="G36" s="22">
        <f>F36-B36</f>
        <v>0</v>
      </c>
      <c r="H36" s="9" t="s">
        <v>28</v>
      </c>
    </row>
    <row r="37" spans="1:8" x14ac:dyDescent="0.2">
      <c r="A37" s="35"/>
      <c r="B37" s="22"/>
      <c r="C37" s="22"/>
      <c r="D37" s="22"/>
      <c r="E37" s="22"/>
      <c r="F37" s="22"/>
      <c r="G37" s="22"/>
      <c r="H37" s="9"/>
    </row>
    <row r="38" spans="1:8" x14ac:dyDescent="0.2">
      <c r="A38" s="37" t="s">
        <v>7</v>
      </c>
      <c r="B38" s="19">
        <f>SUM(B35+B29+B19)</f>
        <v>19032363.399999999</v>
      </c>
      <c r="C38" s="19">
        <f t="shared" ref="C38:G38" si="18">SUM(C35+C29+C19)</f>
        <v>589279.18000000005</v>
      </c>
      <c r="D38" s="19">
        <f t="shared" si="18"/>
        <v>19621642.579999998</v>
      </c>
      <c r="E38" s="19">
        <f t="shared" si="18"/>
        <v>4840596.66</v>
      </c>
      <c r="F38" s="19">
        <f t="shared" si="18"/>
        <v>4318567.1100000003</v>
      </c>
      <c r="G38" s="19">
        <f t="shared" si="18"/>
        <v>-14713796.289999999</v>
      </c>
      <c r="H38" s="9" t="s">
        <v>29</v>
      </c>
    </row>
    <row r="39" spans="1:8" x14ac:dyDescent="0.2">
      <c r="A39" s="33"/>
      <c r="B39" s="32"/>
      <c r="C39" s="32"/>
      <c r="D39" s="32"/>
      <c r="E39" s="30" t="s">
        <v>37</v>
      </c>
      <c r="F39" s="34"/>
      <c r="G39" s="7">
        <v>0</v>
      </c>
      <c r="H39" s="9" t="s">
        <v>29</v>
      </c>
    </row>
    <row r="40" spans="1:8" x14ac:dyDescent="0.2">
      <c r="A40" t="s">
        <v>31</v>
      </c>
    </row>
    <row r="41" spans="1:8" x14ac:dyDescent="0.2">
      <c r="A41" s="8" t="s">
        <v>33</v>
      </c>
    </row>
    <row r="42" spans="1:8" x14ac:dyDescent="0.2">
      <c r="A42" s="8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2026-04-23T22:14:55Z</cp:lastPrinted>
  <dcterms:created xsi:type="dcterms:W3CDTF">2012-12-11T20:48:19Z</dcterms:created>
  <dcterms:modified xsi:type="dcterms:W3CDTF">2026-05-25T20:24:57Z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