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A0E96A44-9CB0-4C39-99BE-386AE5440F6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D53" i="2"/>
  <c r="E52" i="2"/>
  <c r="D52" i="2"/>
  <c r="E48" i="2"/>
  <c r="D48" i="2"/>
  <c r="E47" i="2"/>
  <c r="E57" i="2" s="1"/>
  <c r="D47" i="2"/>
  <c r="D57" i="2" s="1"/>
  <c r="E36" i="2"/>
  <c r="E44" i="2" s="1"/>
  <c r="D36" i="2"/>
  <c r="D44" i="2" s="1"/>
  <c r="D59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<sst xmlns="http://schemas.openxmlformats.org/spreadsheetml/2006/main" count="62" uniqueCount="53">
  <si>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</si>
  <si>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</si>
  <si>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</si>
  <si>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</si>
  <si>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</si>
  <si>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</si>
  <si>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</si>
  <si>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</si>
  <si>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</si>
  <si>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</si>
  <si>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</si>
  <si>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</si>
  <si>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</si>
  <si>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</si>
  <si>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</si>
  <si>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</si>
  <si>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</si>
  <si>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</si>
  <si>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</si>
  <si>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</si>
  <si>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</si>
  <si>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</si>
  <si>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</si>
  <si>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</si>
  <si>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</si>
  <si>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</si>
  <si>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</si>
  <si>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</si>
  <si>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</si>
  <si>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</si>
  <si>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</si>
  <si>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</si>
  <si>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</si>
  <si>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</si>
  <si>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</si>
  <si>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</si>
  <si>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</si>
  <si>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</si>
  <si>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</si>
  <si>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</si>
  <si>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</si>
  <si>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</si>
  <si>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</si>
  <si>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</si>
  <si>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</si>
  <si>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</si>
  <si>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</si>
  <si>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</si>
  <si>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</si>
  <si>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</si>
  <si>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</si>
  <si>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</si>
  <si>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MUSEO ICONOGRAFICO DEL QUIJOTE
Estado de Flujos de Efectivo
Del 1 de Enero al 31 de Marzo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</si>
</sst>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0" fillId="0" borderId="0" xfId="0" applyFont="1"/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B1CBC2DE-DE7C-4327-BF36-A2AAC76CB2E2}"/>
    <cellStyle name="Millares 2 2 3" xfId="17" xr:uid="{2F44C84A-58D5-441A-BF47-374EC1380270}"/>
    <cellStyle name="Millares 2 3" xfId="4" xr:uid="{00000000-0005-0000-0000-000003000000}"/>
    <cellStyle name="Millares 2 3 2" xfId="27" xr:uid="{EB0500CE-FE16-486C-B577-70B6384EF3F9}"/>
    <cellStyle name="Millares 2 3 3" xfId="18" xr:uid="{7CA9AC15-539D-4DBE-9CB6-878D6771DF4E}"/>
    <cellStyle name="Millares 2 4" xfId="25" xr:uid="{73029207-55BC-4C02-9E23-984C3249E97F}"/>
    <cellStyle name="Millares 2 5" xfId="16" xr:uid="{797716E8-ADE6-449E-9B4A-8460FD851267}"/>
    <cellStyle name="Millares 3" xfId="5" xr:uid="{00000000-0005-0000-0000-000004000000}"/>
    <cellStyle name="Millares 3 2" xfId="28" xr:uid="{A21F808D-DD01-458A-952B-AE94F1D3E4D7}"/>
    <cellStyle name="Millares 3 3" xfId="19" xr:uid="{09066583-41D9-45EF-9ECD-F23D7309EFF7}"/>
    <cellStyle name="Moneda 2" xfId="6" xr:uid="{00000000-0005-0000-0000-000005000000}"/>
    <cellStyle name="Moneda 2 2" xfId="29" xr:uid="{894464C0-8FA9-476F-A805-2F57A66DF06E}"/>
    <cellStyle name="Moneda 2 3" xfId="20" xr:uid="{74BF88B1-F825-4EAC-B8D9-3162D28352E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1DDDD886-6C5E-4942-BA22-E67F6B1FA763}"/>
    <cellStyle name="Normal 2 4" xfId="21" xr:uid="{8F19F7BF-9892-4D3E-A377-96098C7FE07B}"/>
    <cellStyle name="Normal 3" xfId="9" xr:uid="{00000000-0005-0000-0000-000009000000}"/>
    <cellStyle name="Normal 3 2" xfId="31" xr:uid="{3C21DEF9-15F7-4FAD-8654-2941223EE73B}"/>
    <cellStyle name="Normal 3 3" xfId="22" xr:uid="{F2FDB4E7-0FD6-408D-B1E7-1249646B8B8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D10E2424-C221-423F-9F06-B6B51A7E25F8}"/>
    <cellStyle name="Normal 6 2 3" xfId="24" xr:uid="{728B565B-15F9-491E-9A5F-524D1296F72B}"/>
    <cellStyle name="Normal 6 3" xfId="32" xr:uid="{2CB43142-103D-4818-9746-201473645390}"/>
    <cellStyle name="Normal 6 4" xfId="23" xr:uid="{23524ADA-1488-458A-90A0-2023F985B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65</xdr:row>
      <xdr:rowOff>0</xdr:rowOff>
    </xdr:from>
    <xdr:to>
      <xdr:col>4</xdr:col>
      <xdr:colOff>287655</xdr:colOff>
      <xdr:row>71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8869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3696727.4599999995</v>
      </c>
      <c r="E5" s="14">
        <f>SUM(E6:E15)</f>
        <v>4769433.91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102932.3</v>
      </c>
      <c r="E12" s="17">
        <v>355992.84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3593794.3</v>
      </c>
      <c r="E14" s="17">
        <v>4363437.4800000004</v>
      </c>
    </row>
    <row r="15" spans="1:5" x14ac:dyDescent="0.2">
      <c r="A15" s="26" t="s">
        <v>48</v>
      </c>
      <c r="C15" s="15" t="s">
        <v>6</v>
      </c>
      <c r="D15" s="16">
        <v>0.86</v>
      </c>
      <c r="E15" s="17">
        <v>50003.59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2774636.26</v>
      </c>
      <c r="E16" s="14">
        <f>SUM(E17:E32)</f>
        <v>4764203.37</v>
      </c>
    </row>
    <row r="17" spans="1:5" x14ac:dyDescent="0.2">
      <c r="A17" s="26">
        <v>5110</v>
      </c>
      <c r="C17" s="15" t="s">
        <v>8</v>
      </c>
      <c r="D17" s="16">
        <v>2038920.29</v>
      </c>
      <c r="E17" s="17">
        <v>2120232.58</v>
      </c>
    </row>
    <row r="18" spans="1:5" x14ac:dyDescent="0.2">
      <c r="A18" s="26">
        <v>5120</v>
      </c>
      <c r="C18" s="15" t="s">
        <v>9</v>
      </c>
      <c r="D18" s="16">
        <v>27245.7</v>
      </c>
      <c r="E18" s="17">
        <v>159257.38</v>
      </c>
    </row>
    <row r="19" spans="1:5" x14ac:dyDescent="0.2">
      <c r="A19" s="26">
        <v>5130</v>
      </c>
      <c r="C19" s="15" t="s">
        <v>10</v>
      </c>
      <c r="D19" s="16">
        <v>647812.51</v>
      </c>
      <c r="E19" s="17">
        <v>2437975.4500000002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60657.760000000002</v>
      </c>
      <c r="E24" s="17">
        <v>46737.96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922091.19999999972</v>
      </c>
      <c r="E33" s="14">
        <f>E5-E16</f>
        <v>5230.5400000000373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1895851.03</v>
      </c>
      <c r="E36" s="14">
        <f>SUM(E37:E39)</f>
        <v>16220058.609999999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1895851.03</v>
      </c>
      <c r="E39" s="17">
        <v>16220058.609999999</v>
      </c>
    </row>
    <row r="40" spans="1:5" x14ac:dyDescent="0.2">
      <c r="A40" s="4"/>
      <c r="B40" s="11" t="s">
        <v>7</v>
      </c>
      <c r="C40" s="12"/>
      <c r="D40" s="13">
        <f>SUM(D41:D43)</f>
        <v>1915316.63</v>
      </c>
      <c r="E40" s="14">
        <f>SUM(E41:E43)</f>
        <v>16220058.609999999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1915316.63</v>
      </c>
      <c r="E42" s="17">
        <v>16220058.609999999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-19465.59999999986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-1359058.8</v>
      </c>
      <c r="E47" s="14">
        <f>SUM(E48+E51)</f>
        <v>-719789.22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-1359058.8</v>
      </c>
      <c r="E51" s="17">
        <v>-719789.22</v>
      </c>
    </row>
    <row r="52" spans="1:5" x14ac:dyDescent="0.2">
      <c r="A52" s="4"/>
      <c r="B52" s="11" t="s">
        <v>7</v>
      </c>
      <c r="C52" s="12"/>
      <c r="D52" s="13">
        <f>SUM(D53+D56)</f>
        <v>517792.54</v>
      </c>
      <c r="E52" s="14">
        <f>SUM(E53+E56)</f>
        <v>736993.44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517792.54</v>
      </c>
      <c r="E56" s="17">
        <v>736993.44</v>
      </c>
    </row>
    <row r="57" spans="1:5" x14ac:dyDescent="0.2">
      <c r="A57" s="18" t="s">
        <v>38</v>
      </c>
      <c r="C57" s="19"/>
      <c r="D57" s="13">
        <f>D47-D52</f>
        <v>-1876851.34</v>
      </c>
      <c r="E57" s="14">
        <f>E47-E52</f>
        <v>-1456782.66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-974225.74000000022</v>
      </c>
      <c r="E59" s="14">
        <f>E57+E44+E33</f>
        <v>-1451552.1199999999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2421563.6800000002</v>
      </c>
      <c r="E61" s="14">
        <v>2773422.12</v>
      </c>
    </row>
    <row r="62" spans="1:5" x14ac:dyDescent="0.2">
      <c r="A62" s="18" t="s">
        <v>41</v>
      </c>
      <c r="C62" s="19"/>
      <c r="D62" s="13">
        <v>1447337.94</v>
      </c>
      <c r="E62" s="14">
        <v>1321870</v>
      </c>
    </row>
    <row r="63" spans="1:5" x14ac:dyDescent="0.2">
      <c r="A63" s="22"/>
      <c r="B63" s="23"/>
      <c r="C63" s="24"/>
      <c r="D63" s="24"/>
      <c r="E63" s="25"/>
    </row>
    <row r="65" spans="1:5" x14ac:dyDescent="0.2">
      <c r="B65" s="27" t="s">
        <v>51</v>
      </c>
    </row>
    <row r="66" spans="1:5" x14ac:dyDescent="0.2">
      <c r="A66" s="33"/>
      <c r="B66" s="33"/>
      <c r="C66" s="33"/>
      <c r="D66" s="33"/>
      <c r="E66" s="33"/>
    </row>
    <row r="67" spans="1:5" x14ac:dyDescent="0.2">
      <c r="A67" s="33"/>
      <c r="B67" s="33"/>
      <c r="C67" s="33"/>
      <c r="D67" s="33"/>
      <c r="E67" s="33"/>
    </row>
    <row r="68" spans="1:5" x14ac:dyDescent="0.2">
      <c r="A68" s="33"/>
      <c r="B68" s="33"/>
      <c r="C68" s="33"/>
      <c r="D68" s="33"/>
      <c r="E68" s="33"/>
    </row>
    <row r="69" spans="1:5" x14ac:dyDescent="0.2">
      <c r="A69" s="33"/>
      <c r="B69" s="33"/>
      <c r="C69" s="33"/>
      <c r="D69" s="33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3"/>
      <c r="B71" s="33"/>
      <c r="C71" s="33"/>
      <c r="D71" s="33"/>
      <c r="E71" s="33"/>
    </row>
    <row r="72" spans="1:5" x14ac:dyDescent="0.2">
      <c r="A72" s="33"/>
      <c r="B72" s="33"/>
      <c r="C72" s="33"/>
      <c r="D72" s="33"/>
      <c r="E72" s="33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cp:lastPrinted>2019-05-15T20:50:09Z</cp:lastPrinted>
  <dcterms:created xsi:type="dcterms:W3CDTF">2012-12-11T20:31:36Z</dcterms:created>
  <dcterms:modified xsi:type="dcterms:W3CDTF">2021-04-23T23:49:21Z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