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1" i="4" l="1"/>
  <c r="E39" i="4" s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<sst xmlns="http://schemas.openxmlformats.org/spreadsheetml/2006/main" count="100" uniqueCount="52">
  <si>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</si>
  <si>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</si>
  <si>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</si>
  <si>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</si>
  <si>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</si>
  <si>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</si>
  <si>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</si>
  <si>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</si>
  <si>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</si>
  <si>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</si>
  <si>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</si>
  <si>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</si>
  <si>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</si>
  <si>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</si>
  <si>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</si>
  <si>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</si>
  <si>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</si>
  <si>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</si>
  <si>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</si>
  <si>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</si>
  <si>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</si>
  <si>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</si>
  <si>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</si>
  <si>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</si>
  <si>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</si>
  <si>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</si>
  <si>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</si>
  <si>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</si>
  <si>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</si>
  <si>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</si>
  <si>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</si>
  <si>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</si>
  <si>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</si>
  <si>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</si>
  <si>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</si>
  <si>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</si>
  <si>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</si>
  <si>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</si>
  <si>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</si>
  <si>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</si>
  <si>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</si>
  <si>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</si>
  <si>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</si>
  <si>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</si>
  <si>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</si>
  <si>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</si>
  <si>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</si>
  <si>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</si>
  <si>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</si>
  <si>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</si>
  <si>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Septiembre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</si>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</sst>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8" fillId="0" borderId="0" xfId="8" applyNumberFormat="1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46</xdr:row>
      <xdr:rowOff>85725</xdr:rowOff>
    </xdr:from>
    <xdr:to>
      <xdr:col>6</xdr:col>
      <xdr:colOff>240030</xdr:colOff>
      <xdr:row>52</xdr:row>
      <xdr:rowOff>138430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820150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1951980</v>
      </c>
      <c r="D11" s="22">
        <v>1355760.19</v>
      </c>
      <c r="E11" s="22">
        <f t="shared" si="2"/>
        <v>3307740.19</v>
      </c>
      <c r="F11" s="22">
        <v>2653265.14</v>
      </c>
      <c r="G11" s="22">
        <v>2653265.14</v>
      </c>
      <c r="H11" s="22">
        <f t="shared" si="3"/>
        <v>701285.14000000013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16177699</v>
      </c>
      <c r="D13" s="22">
        <v>1018253.81</v>
      </c>
      <c r="E13" s="22">
        <f t="shared" si="2"/>
        <v>17195952.809999999</v>
      </c>
      <c r="F13" s="22">
        <v>13284191.83</v>
      </c>
      <c r="G13" s="22">
        <v>13159169.939999999</v>
      </c>
      <c r="H13" s="22">
        <f t="shared" si="3"/>
        <v>-3018529.0600000005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18129679</v>
      </c>
      <c r="D16" s="23">
        <f t="shared" ref="D16:H16" si="6">SUM(D5:D14)</f>
        <v>2374014</v>
      </c>
      <c r="E16" s="23">
        <f t="shared" si="6"/>
        <v>20503693</v>
      </c>
      <c r="F16" s="23">
        <f t="shared" si="6"/>
        <v>15937456.970000001</v>
      </c>
      <c r="G16" s="11">
        <f t="shared" si="6"/>
        <v>15812435.08</v>
      </c>
      <c r="H16" s="12">
        <f t="shared" si="6"/>
        <v>-2317243.9200000004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18129679</v>
      </c>
      <c r="D31" s="26">
        <f t="shared" si="14"/>
        <v>2374014</v>
      </c>
      <c r="E31" s="26">
        <f t="shared" si="14"/>
        <v>20503693</v>
      </c>
      <c r="F31" s="26">
        <f t="shared" si="14"/>
        <v>15937456.970000001</v>
      </c>
      <c r="G31" s="26">
        <f t="shared" si="14"/>
        <v>15812435.08</v>
      </c>
      <c r="H31" s="26">
        <f t="shared" si="14"/>
        <v>-2317243.9200000004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1951980</v>
      </c>
      <c r="D34" s="25">
        <v>1355760.19</v>
      </c>
      <c r="E34" s="25">
        <f>C34+D34</f>
        <v>3307740.19</v>
      </c>
      <c r="F34" s="25">
        <v>2653265.14</v>
      </c>
      <c r="G34" s="25">
        <v>2653265.14</v>
      </c>
      <c r="H34" s="25">
        <f t="shared" si="15"/>
        <v>701285.14000000013</v>
      </c>
      <c r="I34" s="45" t="s">
        <v>42</v>
      </c>
    </row>
    <row r="35" spans="1:9" ht="22.5" x14ac:dyDescent="0.2">
      <c r="A35" s="16"/>
      <c r="B35" s="17" t="s">
        <v>26</v>
      </c>
      <c r="C35" s="25">
        <v>16177699</v>
      </c>
      <c r="D35" s="25">
        <v>1018253.81</v>
      </c>
      <c r="E35" s="25">
        <f>C35+D35</f>
        <v>17195952.809999999</v>
      </c>
      <c r="F35" s="25">
        <v>13284191.83</v>
      </c>
      <c r="G35" s="25">
        <v>13159169.939999999</v>
      </c>
      <c r="H35" s="25">
        <f t="shared" ref="H35" si="16">G35-C35</f>
        <v>-3018529.0600000005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18129679</v>
      </c>
      <c r="D39" s="23">
        <f t="shared" ref="D39:H39" si="18">SUM(D37+D31+D21)</f>
        <v>2374014</v>
      </c>
      <c r="E39" s="23">
        <f t="shared" si="18"/>
        <v>20503693</v>
      </c>
      <c r="F39" s="23">
        <f t="shared" si="18"/>
        <v>15937456.970000001</v>
      </c>
      <c r="G39" s="23">
        <f t="shared" si="18"/>
        <v>15812435.08</v>
      </c>
      <c r="H39" s="12">
        <f t="shared" si="18"/>
        <v>-2317243.9200000004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s="49" customFormat="1" ht="11.25" customHeight="1" x14ac:dyDescent="0.2">
      <c r="A45" s="50" t="s">
        <v>51</v>
      </c>
      <c r="B45" s="50"/>
      <c r="C45" s="50"/>
      <c r="D45" s="50"/>
      <c r="E45" s="50"/>
      <c r="F45" s="47"/>
      <c r="G45" s="47"/>
      <c r="H45" s="48"/>
    </row>
    <row r="46" spans="1:9" s="49" customFormat="1" x14ac:dyDescent="0.2">
      <c r="A46" s="50"/>
      <c r="B46" s="50"/>
      <c r="C46" s="50"/>
      <c r="D46" s="50"/>
      <c r="E46" s="50"/>
    </row>
    <row r="47" spans="1:9" s="49" customFormat="1" x14ac:dyDescent="0.2"/>
    <row r="48" spans="1:9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</sheetData>
  <sheetProtection formatCells="0" formatColumns="0" formatRows="0" insertRows="0" autoFilter="0"/>
  <mergeCells count="10">
    <mergeCell ref="A45:E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2019-11-20T21:47:00Z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