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G35" i="1" s="1"/>
  <c r="E25" i="1"/>
  <c r="E22" i="1"/>
  <c r="E18" i="1"/>
  <c r="E9" i="1"/>
  <c r="E6" i="1"/>
  <c r="D25" i="1"/>
  <c r="D22" i="1"/>
  <c r="D18" i="1"/>
  <c r="D9" i="1"/>
  <c r="D6" i="1"/>
  <c r="H35" i="1" l="1"/>
  <c r="E35" i="1"/>
  <c r="I31" i="1"/>
  <c r="I30" i="1" s="1"/>
  <c r="F30" i="1"/>
  <c r="D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<sst xmlns="http://schemas.openxmlformats.org/spreadsheetml/2006/main" count="66" uniqueCount="66">
  <si>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</si>
  <si>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</si>
  <si>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</si>
  <si>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</si>
  <si>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</si>
  <si>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</si>
  <si>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</si>
  <si>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</si>
  <si>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</si>
  <si>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</si>
  <si>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</si>
  <si>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</si>
  <si>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</si>
  <si>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</si>
  <si>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</si>
  <si>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</si>
  <si>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</si>
  <si>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</si>
  <si>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</si>
  <si>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</si>
  <si>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</si>
  <si>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</si>
  <si>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</si>
  <si>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</si>
  <si>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</si>
  <si>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</si>
  <si>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</si>
  <si>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</si>
  <si>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</si>
  <si>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</si>
  <si>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</si>
  <si>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</si>
  <si>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</si>
  <si>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</si>
  <si>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</si>
  <si>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</si>
  <si>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</si>
  <si>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</si>
  <si>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</si>
  <si>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</si>
  <si>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</si>
  <si>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</si>
  <si>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</si>
  <si>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</si>
  <si>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</si>
  <si>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</si>
  <si>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</si>
  <si>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</si>
  <si>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</si>
  <si>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</si>
  <si>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</si>
  <si>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</si>
  <si>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</si>
  <si>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</si>
  <si>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</si>
  <si>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</si>
  <si>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</si>
  <si>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</si>
  <si>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</si>
  <si>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</si>
  <si>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</si>
  <si>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</si>
  <si>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</si>
  <si>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</si>
  <si>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</si>
  <si>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MUSEO ICONOGRAFICO DEL QUIJOTE
Gasto por Categoría Programática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</si>
</sst>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2867025</xdr:colOff>
      <xdr:row>37</xdr:row>
      <xdr:rowOff>0</xdr:rowOff>
    </xdr:from>
    <xdr:to>
      <xdr:col>6</xdr:col>
      <xdr:colOff>973455</xdr:colOff>
      <xdr:row>43</xdr:row>
      <xdr:rowOff>52705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019800"/>
          <a:ext cx="5612130" cy="909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/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14074840.190000001</v>
      </c>
      <c r="E9" s="16">
        <f>SUM(E10:E17)</f>
        <v>1262833.05</v>
      </c>
      <c r="F9" s="16">
        <f t="shared" ref="F9:I9" si="1">SUM(F10:F17)</f>
        <v>15337673.24</v>
      </c>
      <c r="G9" s="16">
        <f t="shared" si="1"/>
        <v>13783106.52</v>
      </c>
      <c r="H9" s="16">
        <f t="shared" si="1"/>
        <v>13319467.789999999</v>
      </c>
      <c r="I9" s="16">
        <f t="shared" si="1"/>
        <v>1554566.7199999997</v>
      </c>
    </row>
    <row r="10" spans="1:9" x14ac:dyDescent="0.2">
      <c r="A10" s="15" t="s">
        <v>43</v>
      </c>
      <c r="B10" s="6"/>
      <c r="C10" s="3" t="s">
        <v>4</v>
      </c>
      <c r="D10" s="17">
        <v>11092920.65</v>
      </c>
      <c r="E10" s="17">
        <v>310380.43</v>
      </c>
      <c r="F10" s="17">
        <f t="shared" ref="F10:F17" si="2">D10+E10</f>
        <v>11403301.08</v>
      </c>
      <c r="G10" s="17">
        <v>9925698.7300000004</v>
      </c>
      <c r="H10" s="17">
        <v>9462060</v>
      </c>
      <c r="I10" s="17">
        <f t="shared" ref="I10:I17" si="3">F10-G10</f>
        <v>1477602.3499999996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2981919.54</v>
      </c>
      <c r="E12" s="17">
        <v>952452.62</v>
      </c>
      <c r="F12" s="17">
        <f t="shared" si="2"/>
        <v>3934372.16</v>
      </c>
      <c r="G12" s="17">
        <v>3857407.79</v>
      </c>
      <c r="H12" s="17">
        <v>3857407.79</v>
      </c>
      <c r="I12" s="17">
        <f t="shared" si="3"/>
        <v>76964.370000000112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2676337.2799999998</v>
      </c>
      <c r="E18" s="16">
        <f>SUM(E19:E21)</f>
        <v>149888.1</v>
      </c>
      <c r="F18" s="16">
        <f t="shared" ref="F18:I18" si="4">SUM(F19:F21)</f>
        <v>2826225.38</v>
      </c>
      <c r="G18" s="16">
        <f t="shared" si="4"/>
        <v>2611840.16</v>
      </c>
      <c r="H18" s="16">
        <f t="shared" si="4"/>
        <v>2611840.16</v>
      </c>
      <c r="I18" s="16">
        <f t="shared" si="4"/>
        <v>214385.21999999974</v>
      </c>
    </row>
    <row r="19" spans="1:9" x14ac:dyDescent="0.2">
      <c r="A19" s="15" t="s">
        <v>51</v>
      </c>
      <c r="B19" s="6"/>
      <c r="C19" s="3" t="s">
        <v>13</v>
      </c>
      <c r="D19" s="17">
        <v>2676337.2799999998</v>
      </c>
      <c r="E19" s="17">
        <v>149888.1</v>
      </c>
      <c r="F19" s="17">
        <f t="shared" ref="F19:F21" si="5">D19+E19</f>
        <v>2826225.38</v>
      </c>
      <c r="G19" s="17">
        <v>2611840.16</v>
      </c>
      <c r="H19" s="17">
        <v>2611840.16</v>
      </c>
      <c r="I19" s="17">
        <f t="shared" ref="I19:I21" si="6">F19-G19</f>
        <v>214385.21999999974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16751177.470000001</v>
      </c>
      <c r="E35" s="18">
        <f t="shared" ref="E35:I35" si="16">SUM(E6+E9+E18+E22+E25+E30+E32+E33+E34)</f>
        <v>1412721.1500000001</v>
      </c>
      <c r="F35" s="18">
        <f t="shared" si="16"/>
        <v>18163898.620000001</v>
      </c>
      <c r="G35" s="18">
        <f t="shared" si="16"/>
        <v>16394946.68</v>
      </c>
      <c r="H35" s="18">
        <f t="shared" si="16"/>
        <v>15931307.949999999</v>
      </c>
      <c r="I35" s="18">
        <f t="shared" si="16"/>
        <v>1768951.9399999995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36 B4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  <protectedRange sqref="B45:I45" name="Rango1_1"/>
    <protectedRange sqref="B37:I44" name="Rango1_1_1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2017-03-30T22:19:49Z</cp:lastPrinted>
  <dcterms:created xsi:type="dcterms:W3CDTF">2012-12-11T21:13:37Z</dcterms:created>
  <dcterms:modified xsi:type="dcterms:W3CDTF">2022-01-26T19:29:11Z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