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BB771F2E-015B-4EB1-96CC-5E82C0703A1F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<sst xmlns="http://schemas.openxmlformats.org/spreadsheetml/2006/main" count="83" uniqueCount="83">
  <si>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</si>
  <si>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</si>
  <si>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</si>
  <si>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</si>
  <si>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</si>
  <si>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</si>
  <si>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</si>
  <si>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</si>
  <si>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</si>
  <si>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</si>
  <si>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</si>
  <si>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</si>
  <si>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</si>
  <si>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</si>
  <si>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</si>
  <si>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</si>
  <si>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</si>
  <si>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</si>
  <si>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</si>
  <si>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</si>
  <si>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</si>
  <si>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</si>
  <si>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</si>
  <si>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</si>
  <si>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</si>
  <si>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</si>
  <si>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</si>
  <si>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</si>
  <si>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</si>
  <si>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</si>
  <si>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</si>
  <si>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</si>
  <si>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</si>
  <si>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</si>
  <si>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</si>
  <si>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</si>
  <si>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</si>
  <si>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</si>
  <si>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</si>
  <si>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</si>
  <si>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</si>
  <si>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</si>
  <si>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</si>
  <si>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</si>
  <si>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</si>
  <si>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</si>
  <si>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</si>
  <si>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</si>
  <si>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</si>
  <si>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</si>
  <si>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</si>
  <si>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</si>
  <si>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</si>
  <si>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</si>
  <si>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</si>
  <si>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</si>
  <si>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</si>
  <si>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</si>
  <si>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</si>
  <si>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</si>
  <si>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</si>
  <si>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</si>
  <si>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</si>
  <si>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</si>
  <si>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</si>
  <si>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</si>
  <si>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</si>
  <si>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</si>
  <si>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</si>
  <si>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</si>
  <si>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</si>
  <si>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</si>
  <si>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</si>
  <si>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</si>
  <si>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</si>
  <si>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</si>
  <si>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</si>
  <si>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</si>
  <si>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</si>
  <si>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</si>
  <si>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</si>
  <si>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</si>
  <si>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MUSEO ICONOGRAFICO DEL QUIJOTE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</si>
</sst>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" fontId="3" fillId="0" borderId="8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307D8D77-6118-493E-A42A-7FEBBC5A3C9A}"/>
    <cellStyle name="Millares 2 2 3" xfId="17" xr:uid="{5D2D43B9-E517-4C02-B228-8AE8551628C4}"/>
    <cellStyle name="Millares 2 3" xfId="4" xr:uid="{00000000-0005-0000-0000-000003000000}"/>
    <cellStyle name="Millares 2 3 2" xfId="26" xr:uid="{11701090-9089-46BD-855D-8C902B4160F8}"/>
    <cellStyle name="Millares 2 3 3" xfId="18" xr:uid="{AA36166F-1B07-49A7-B1EA-4637A2D3550B}"/>
    <cellStyle name="Millares 2 4" xfId="24" xr:uid="{CCDA8A45-64E1-4033-81DF-17C20724F9F4}"/>
    <cellStyle name="Millares 2 5" xfId="16" xr:uid="{5C84E1E4-B97B-4FAA-8103-A618179267B1}"/>
    <cellStyle name="Millares 3" xfId="5" xr:uid="{00000000-0005-0000-0000-000004000000}"/>
    <cellStyle name="Millares 3 2" xfId="27" xr:uid="{07635D81-DA5D-439E-B564-B707E5A2AFAA}"/>
    <cellStyle name="Millares 3 3" xfId="19" xr:uid="{E83B7026-9C5B-4E49-8C97-1D75EBBFF6C1}"/>
    <cellStyle name="Moneda 2" xfId="6" xr:uid="{00000000-0005-0000-0000-000005000000}"/>
    <cellStyle name="Moneda 2 2" xfId="28" xr:uid="{46541CA3-B65C-40CC-880B-577E596AFDB5}"/>
    <cellStyle name="Moneda 2 3" xfId="20" xr:uid="{CE846E7B-E8C3-4EA2-9957-54E010774E8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2" xr:uid="{70D944F8-7678-4A9B-BA90-F468FD14EBDC}"/>
    <cellStyle name="Normal 2 4" xfId="29" xr:uid="{D7EAD16F-5E33-4AED-8020-7EFD730E54E9}"/>
    <cellStyle name="Normal 2 5" xfId="21" xr:uid="{2E836CC8-12F4-48EF-A3F3-501B0BADE83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7EDFB6C4-5FDE-44A8-8B26-A408516B0C3C}"/>
    <cellStyle name="Normal 6 2 3" xfId="23" xr:uid="{A1DBD7BC-655C-438F-AA0D-EB87581469BE}"/>
    <cellStyle name="Normal 6 3" xfId="30" xr:uid="{27198EDF-A132-4DA8-A7FA-23EEBCD0B692}"/>
    <cellStyle name="Normal 6 4" xfId="22" xr:uid="{44643EE0-E021-4D1F-9B10-57CE71F2A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8" t="s">
        <v>82</v>
      </c>
      <c r="B1" s="18"/>
      <c r="C1" s="18"/>
      <c r="D1" s="18"/>
      <c r="E1" s="18"/>
      <c r="F1" s="18"/>
      <c r="G1" s="19"/>
    </row>
    <row r="2" spans="1:8" x14ac:dyDescent="0.2">
      <c r="A2" s="11"/>
      <c r="B2" s="17" t="s">
        <v>14</v>
      </c>
      <c r="C2" s="18"/>
      <c r="D2" s="18"/>
      <c r="E2" s="18"/>
      <c r="F2" s="19"/>
      <c r="G2" s="20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4" t="s">
        <v>15</v>
      </c>
      <c r="B4" s="9">
        <f>SUM(B5:B11)</f>
        <v>10619017.08</v>
      </c>
      <c r="C4" s="9">
        <f>SUM(C5:C11)</f>
        <v>355413.06</v>
      </c>
      <c r="D4" s="9">
        <f>B4+C4</f>
        <v>10974430.140000001</v>
      </c>
      <c r="E4" s="9">
        <f>SUM(E5:E11)</f>
        <v>2272502.4</v>
      </c>
      <c r="F4" s="9">
        <f>SUM(F5:F11)</f>
        <v>2272502.4</v>
      </c>
      <c r="G4" s="9">
        <f>D4-E4</f>
        <v>8701927.7400000002</v>
      </c>
    </row>
    <row r="5" spans="1:8" x14ac:dyDescent="0.2">
      <c r="A5" s="14" t="s">
        <v>19</v>
      </c>
      <c r="B5" s="6">
        <v>2463252</v>
      </c>
      <c r="C5" s="6">
        <v>53424</v>
      </c>
      <c r="D5" s="6">
        <f t="shared" ref="D5:D68" si="0">B5+C5</f>
        <v>2516676</v>
      </c>
      <c r="E5" s="6">
        <v>580095.54</v>
      </c>
      <c r="F5" s="6">
        <v>580095.54</v>
      </c>
      <c r="G5" s="6">
        <f t="shared" ref="G5:G68" si="1">D5-E5</f>
        <v>1936580.46</v>
      </c>
      <c r="H5" s="3">
        <v>1100</v>
      </c>
    </row>
    <row r="6" spans="1:8" x14ac:dyDescent="0.2">
      <c r="A6" s="14" t="s">
        <v>20</v>
      </c>
      <c r="B6" s="6">
        <v>0</v>
      </c>
      <c r="C6" s="6">
        <v>164903.70000000001</v>
      </c>
      <c r="D6" s="6">
        <f t="shared" si="0"/>
        <v>164903.70000000001</v>
      </c>
      <c r="E6" s="6">
        <v>39129.72</v>
      </c>
      <c r="F6" s="6">
        <v>39129.72</v>
      </c>
      <c r="G6" s="6">
        <f t="shared" si="1"/>
        <v>125773.98000000001</v>
      </c>
      <c r="H6" s="3">
        <v>1200</v>
      </c>
    </row>
    <row r="7" spans="1:8" x14ac:dyDescent="0.2">
      <c r="A7" s="14" t="s">
        <v>21</v>
      </c>
      <c r="B7" s="6">
        <v>3132897</v>
      </c>
      <c r="C7" s="6">
        <v>25717.02</v>
      </c>
      <c r="D7" s="6">
        <f t="shared" si="0"/>
        <v>3158614.02</v>
      </c>
      <c r="E7" s="6">
        <v>424979.05</v>
      </c>
      <c r="F7" s="6">
        <v>424979.05</v>
      </c>
      <c r="G7" s="6">
        <f t="shared" si="1"/>
        <v>2733634.97</v>
      </c>
      <c r="H7" s="3">
        <v>1300</v>
      </c>
    </row>
    <row r="8" spans="1:8" x14ac:dyDescent="0.2">
      <c r="A8" s="14" t="s">
        <v>1</v>
      </c>
      <c r="B8" s="6">
        <v>1190440</v>
      </c>
      <c r="C8" s="6">
        <v>30055.360000000001</v>
      </c>
      <c r="D8" s="6">
        <f t="shared" si="0"/>
        <v>1220495.3600000001</v>
      </c>
      <c r="E8" s="6">
        <v>284236.74</v>
      </c>
      <c r="F8" s="6">
        <v>284236.74</v>
      </c>
      <c r="G8" s="6">
        <f t="shared" si="1"/>
        <v>936258.62000000011</v>
      </c>
      <c r="H8" s="3">
        <v>1400</v>
      </c>
    </row>
    <row r="9" spans="1:8" x14ac:dyDescent="0.2">
      <c r="A9" s="14" t="s">
        <v>22</v>
      </c>
      <c r="B9" s="6">
        <v>3807664.08</v>
      </c>
      <c r="C9" s="6">
        <v>80206.98</v>
      </c>
      <c r="D9" s="6">
        <f t="shared" si="0"/>
        <v>3887871.06</v>
      </c>
      <c r="E9" s="6">
        <v>944061.35</v>
      </c>
      <c r="F9" s="6">
        <v>944061.35</v>
      </c>
      <c r="G9" s="6">
        <f t="shared" si="1"/>
        <v>2943809.71</v>
      </c>
      <c r="H9" s="3">
        <v>1500</v>
      </c>
    </row>
    <row r="10" spans="1:8" x14ac:dyDescent="0.2">
      <c r="A10" s="14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4" t="s">
        <v>23</v>
      </c>
      <c r="B11" s="6">
        <v>24764</v>
      </c>
      <c r="C11" s="6">
        <v>1106</v>
      </c>
      <c r="D11" s="6">
        <f t="shared" si="0"/>
        <v>25870</v>
      </c>
      <c r="E11" s="6">
        <v>0</v>
      </c>
      <c r="F11" s="6">
        <v>0</v>
      </c>
      <c r="G11" s="6">
        <f t="shared" si="1"/>
        <v>25870</v>
      </c>
      <c r="H11" s="3">
        <v>1700</v>
      </c>
    </row>
    <row r="12" spans="1:8" x14ac:dyDescent="0.2">
      <c r="A12" s="4" t="s">
        <v>74</v>
      </c>
      <c r="B12" s="10">
        <f>SUM(B13:B21)</f>
        <v>938173.5</v>
      </c>
      <c r="C12" s="10">
        <f>SUM(C13:C21)</f>
        <v>0</v>
      </c>
      <c r="D12" s="10">
        <f t="shared" si="0"/>
        <v>938173.5</v>
      </c>
      <c r="E12" s="10">
        <f>SUM(E13:E21)</f>
        <v>136293.52000000002</v>
      </c>
      <c r="F12" s="10">
        <f>SUM(F13:F21)</f>
        <v>136293.52000000002</v>
      </c>
      <c r="G12" s="10">
        <f t="shared" si="1"/>
        <v>801879.98</v>
      </c>
      <c r="H12" s="5">
        <v>0</v>
      </c>
    </row>
    <row r="13" spans="1:8" x14ac:dyDescent="0.2">
      <c r="A13" s="14" t="s">
        <v>24</v>
      </c>
      <c r="B13" s="6">
        <v>233500</v>
      </c>
      <c r="C13" s="6">
        <v>0</v>
      </c>
      <c r="D13" s="6">
        <f t="shared" si="0"/>
        <v>233500</v>
      </c>
      <c r="E13" s="6">
        <v>8004.18</v>
      </c>
      <c r="F13" s="6">
        <v>8004.18</v>
      </c>
      <c r="G13" s="6">
        <f t="shared" si="1"/>
        <v>225495.82</v>
      </c>
      <c r="H13" s="3">
        <v>2100</v>
      </c>
    </row>
    <row r="14" spans="1:8" x14ac:dyDescent="0.2">
      <c r="A14" s="14" t="s">
        <v>25</v>
      </c>
      <c r="B14" s="6">
        <v>14900</v>
      </c>
      <c r="C14" s="6">
        <v>0</v>
      </c>
      <c r="D14" s="6">
        <f t="shared" si="0"/>
        <v>14900</v>
      </c>
      <c r="E14" s="6">
        <v>200</v>
      </c>
      <c r="F14" s="6">
        <v>200</v>
      </c>
      <c r="G14" s="6">
        <f t="shared" si="1"/>
        <v>14700</v>
      </c>
      <c r="H14" s="3">
        <v>2200</v>
      </c>
    </row>
    <row r="15" spans="1:8" x14ac:dyDescent="0.2">
      <c r="A15" s="14" t="s">
        <v>26</v>
      </c>
      <c r="B15" s="6">
        <v>285000</v>
      </c>
      <c r="C15" s="6">
        <v>0</v>
      </c>
      <c r="D15" s="6">
        <f t="shared" si="0"/>
        <v>285000</v>
      </c>
      <c r="E15" s="6">
        <v>31640.12</v>
      </c>
      <c r="F15" s="6">
        <v>31640.12</v>
      </c>
      <c r="G15" s="6">
        <f t="shared" si="1"/>
        <v>253359.88</v>
      </c>
      <c r="H15" s="3">
        <v>2300</v>
      </c>
    </row>
    <row r="16" spans="1:8" x14ac:dyDescent="0.2">
      <c r="A16" s="14" t="s">
        <v>27</v>
      </c>
      <c r="B16" s="6">
        <v>199100</v>
      </c>
      <c r="C16" s="6">
        <v>-1000</v>
      </c>
      <c r="D16" s="6">
        <f t="shared" si="0"/>
        <v>198100</v>
      </c>
      <c r="E16" s="6">
        <v>42946.9</v>
      </c>
      <c r="F16" s="6">
        <v>42946.9</v>
      </c>
      <c r="G16" s="6">
        <f t="shared" si="1"/>
        <v>155153.1</v>
      </c>
      <c r="H16" s="3">
        <v>2400</v>
      </c>
    </row>
    <row r="17" spans="1:8" x14ac:dyDescent="0.2">
      <c r="A17" s="14" t="s">
        <v>28</v>
      </c>
      <c r="B17" s="6">
        <v>2500</v>
      </c>
      <c r="C17" s="6">
        <v>1000</v>
      </c>
      <c r="D17" s="6">
        <f t="shared" si="0"/>
        <v>3500</v>
      </c>
      <c r="E17" s="6">
        <v>60</v>
      </c>
      <c r="F17" s="6">
        <v>60</v>
      </c>
      <c r="G17" s="6">
        <f t="shared" si="1"/>
        <v>3440</v>
      </c>
      <c r="H17" s="3">
        <v>2500</v>
      </c>
    </row>
    <row r="18" spans="1:8" x14ac:dyDescent="0.2">
      <c r="A18" s="14" t="s">
        <v>29</v>
      </c>
      <c r="B18" s="6">
        <v>138173.5</v>
      </c>
      <c r="C18" s="6">
        <v>0</v>
      </c>
      <c r="D18" s="6">
        <f t="shared" si="0"/>
        <v>138173.5</v>
      </c>
      <c r="E18" s="6">
        <v>29492.28</v>
      </c>
      <c r="F18" s="6">
        <v>29492.28</v>
      </c>
      <c r="G18" s="6">
        <f t="shared" si="1"/>
        <v>108681.22</v>
      </c>
      <c r="H18" s="3">
        <v>2600</v>
      </c>
    </row>
    <row r="19" spans="1:8" x14ac:dyDescent="0.2">
      <c r="A19" s="14" t="s">
        <v>30</v>
      </c>
      <c r="B19" s="6">
        <v>23000</v>
      </c>
      <c r="C19" s="6">
        <v>0</v>
      </c>
      <c r="D19" s="6">
        <f t="shared" si="0"/>
        <v>23000</v>
      </c>
      <c r="E19" s="6">
        <v>19782.87</v>
      </c>
      <c r="F19" s="6">
        <v>19782.87</v>
      </c>
      <c r="G19" s="6">
        <f t="shared" si="1"/>
        <v>3217.130000000001</v>
      </c>
      <c r="H19" s="3">
        <v>2700</v>
      </c>
    </row>
    <row r="20" spans="1:8" x14ac:dyDescent="0.2">
      <c r="A20" s="14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4" t="s">
        <v>32</v>
      </c>
      <c r="B21" s="6">
        <v>42000</v>
      </c>
      <c r="C21" s="6">
        <v>0</v>
      </c>
      <c r="D21" s="6">
        <f t="shared" si="0"/>
        <v>42000</v>
      </c>
      <c r="E21" s="6">
        <v>4167.17</v>
      </c>
      <c r="F21" s="6">
        <v>4167.17</v>
      </c>
      <c r="G21" s="6">
        <f t="shared" si="1"/>
        <v>37832.83</v>
      </c>
      <c r="H21" s="3">
        <v>2900</v>
      </c>
    </row>
    <row r="22" spans="1:8" x14ac:dyDescent="0.2">
      <c r="A22" s="4" t="s">
        <v>16</v>
      </c>
      <c r="B22" s="10">
        <f>SUM(B23:B31)</f>
        <v>6604368.8200000003</v>
      </c>
      <c r="C22" s="10">
        <f>SUM(C23:C31)</f>
        <v>7586.12</v>
      </c>
      <c r="D22" s="10">
        <f t="shared" si="0"/>
        <v>6611954.9400000004</v>
      </c>
      <c r="E22" s="10">
        <f>SUM(E23:E31)</f>
        <v>745189.65999999992</v>
      </c>
      <c r="F22" s="10">
        <f>SUM(F23:F31)</f>
        <v>739789.65999999992</v>
      </c>
      <c r="G22" s="10">
        <f t="shared" si="1"/>
        <v>5866765.2800000003</v>
      </c>
      <c r="H22" s="5">
        <v>0</v>
      </c>
    </row>
    <row r="23" spans="1:8" x14ac:dyDescent="0.2">
      <c r="A23" s="14" t="s">
        <v>33</v>
      </c>
      <c r="B23" s="6">
        <v>214189.71</v>
      </c>
      <c r="C23" s="6">
        <v>0</v>
      </c>
      <c r="D23" s="6">
        <f t="shared" si="0"/>
        <v>214189.71</v>
      </c>
      <c r="E23" s="6">
        <v>50075.97</v>
      </c>
      <c r="F23" s="6">
        <v>50075.97</v>
      </c>
      <c r="G23" s="6">
        <f t="shared" si="1"/>
        <v>164113.74</v>
      </c>
      <c r="H23" s="3">
        <v>3100</v>
      </c>
    </row>
    <row r="24" spans="1:8" x14ac:dyDescent="0.2">
      <c r="A24" s="14" t="s">
        <v>34</v>
      </c>
      <c r="B24" s="6">
        <v>611097.59</v>
      </c>
      <c r="C24" s="6">
        <v>0</v>
      </c>
      <c r="D24" s="6">
        <f t="shared" si="0"/>
        <v>611097.59</v>
      </c>
      <c r="E24" s="6">
        <v>138258.96</v>
      </c>
      <c r="F24" s="6">
        <v>138258.96</v>
      </c>
      <c r="G24" s="6">
        <f t="shared" si="1"/>
        <v>472838.63</v>
      </c>
      <c r="H24" s="3">
        <v>3200</v>
      </c>
    </row>
    <row r="25" spans="1:8" x14ac:dyDescent="0.2">
      <c r="A25" s="14" t="s">
        <v>35</v>
      </c>
      <c r="B25" s="6">
        <v>3968054.01</v>
      </c>
      <c r="C25" s="6">
        <v>12760</v>
      </c>
      <c r="D25" s="6">
        <f t="shared" si="0"/>
        <v>3980814.01</v>
      </c>
      <c r="E25" s="6">
        <v>406721.33</v>
      </c>
      <c r="F25" s="6">
        <v>401321.33</v>
      </c>
      <c r="G25" s="6">
        <f t="shared" si="1"/>
        <v>3574092.6799999997</v>
      </c>
      <c r="H25" s="3">
        <v>3300</v>
      </c>
    </row>
    <row r="26" spans="1:8" x14ac:dyDescent="0.2">
      <c r="A26" s="14" t="s">
        <v>36</v>
      </c>
      <c r="B26" s="6">
        <v>700124.4</v>
      </c>
      <c r="C26" s="6">
        <v>0</v>
      </c>
      <c r="D26" s="6">
        <f t="shared" si="0"/>
        <v>700124.4</v>
      </c>
      <c r="E26" s="6">
        <v>50683.12</v>
      </c>
      <c r="F26" s="6">
        <v>50683.12</v>
      </c>
      <c r="G26" s="6">
        <f t="shared" si="1"/>
        <v>649441.28000000003</v>
      </c>
      <c r="H26" s="3">
        <v>3400</v>
      </c>
    </row>
    <row r="27" spans="1:8" x14ac:dyDescent="0.2">
      <c r="A27" s="14" t="s">
        <v>37</v>
      </c>
      <c r="B27" s="6">
        <v>56365.11</v>
      </c>
      <c r="C27" s="6">
        <v>-4500</v>
      </c>
      <c r="D27" s="6">
        <f t="shared" si="0"/>
        <v>51865.11</v>
      </c>
      <c r="E27" s="6">
        <v>329.21</v>
      </c>
      <c r="F27" s="6">
        <v>329.21</v>
      </c>
      <c r="G27" s="6">
        <f t="shared" si="1"/>
        <v>51535.9</v>
      </c>
      <c r="H27" s="3">
        <v>3500</v>
      </c>
    </row>
    <row r="28" spans="1:8" x14ac:dyDescent="0.2">
      <c r="A28" s="14" t="s">
        <v>80</v>
      </c>
      <c r="B28" s="6">
        <v>60000</v>
      </c>
      <c r="C28" s="6">
        <v>0</v>
      </c>
      <c r="D28" s="6">
        <f t="shared" si="0"/>
        <v>60000</v>
      </c>
      <c r="E28" s="6">
        <v>0</v>
      </c>
      <c r="F28" s="6">
        <v>0</v>
      </c>
      <c r="G28" s="6">
        <f t="shared" si="1"/>
        <v>60000</v>
      </c>
      <c r="H28" s="3">
        <v>3600</v>
      </c>
    </row>
    <row r="29" spans="1:8" x14ac:dyDescent="0.2">
      <c r="A29" s="14" t="s">
        <v>38</v>
      </c>
      <c r="B29" s="6">
        <v>320300</v>
      </c>
      <c r="C29" s="6">
        <v>0</v>
      </c>
      <c r="D29" s="6">
        <f t="shared" si="0"/>
        <v>320300</v>
      </c>
      <c r="E29" s="6">
        <v>31454.5</v>
      </c>
      <c r="F29" s="6">
        <v>31454.5</v>
      </c>
      <c r="G29" s="6">
        <f t="shared" si="1"/>
        <v>288845.5</v>
      </c>
      <c r="H29" s="3">
        <v>3700</v>
      </c>
    </row>
    <row r="30" spans="1:8" x14ac:dyDescent="0.2">
      <c r="A30" s="14" t="s">
        <v>39</v>
      </c>
      <c r="B30" s="6">
        <v>248760</v>
      </c>
      <c r="C30" s="6">
        <v>-8260</v>
      </c>
      <c r="D30" s="6">
        <f t="shared" si="0"/>
        <v>240500</v>
      </c>
      <c r="E30" s="6">
        <v>3891</v>
      </c>
      <c r="F30" s="6">
        <v>3891</v>
      </c>
      <c r="G30" s="6">
        <f t="shared" si="1"/>
        <v>236609</v>
      </c>
      <c r="H30" s="3">
        <v>3800</v>
      </c>
    </row>
    <row r="31" spans="1:8" x14ac:dyDescent="0.2">
      <c r="A31" s="14" t="s">
        <v>0</v>
      </c>
      <c r="B31" s="6">
        <v>425478</v>
      </c>
      <c r="C31" s="6">
        <v>7586.12</v>
      </c>
      <c r="D31" s="6">
        <f t="shared" si="0"/>
        <v>433064.12</v>
      </c>
      <c r="E31" s="6">
        <v>63775.57</v>
      </c>
      <c r="F31" s="6">
        <v>63775.57</v>
      </c>
      <c r="G31" s="6">
        <f t="shared" si="1"/>
        <v>369288.55</v>
      </c>
      <c r="H31" s="3">
        <v>3900</v>
      </c>
    </row>
    <row r="32" spans="1:8" x14ac:dyDescent="0.2">
      <c r="A32" s="4" t="s">
        <v>75</v>
      </c>
      <c r="B32" s="10">
        <f>SUM(B33:B41)</f>
        <v>712304</v>
      </c>
      <c r="C32" s="10">
        <f>SUM(C33:C41)</f>
        <v>226280</v>
      </c>
      <c r="D32" s="10">
        <f t="shared" si="0"/>
        <v>938584</v>
      </c>
      <c r="E32" s="10">
        <f>SUM(E33:E41)</f>
        <v>381513.2</v>
      </c>
      <c r="F32" s="10">
        <f>SUM(F33:F41)</f>
        <v>381513.2</v>
      </c>
      <c r="G32" s="10">
        <f t="shared" si="1"/>
        <v>557070.80000000005</v>
      </c>
      <c r="H32" s="5">
        <v>0</v>
      </c>
    </row>
    <row r="33" spans="1:8" x14ac:dyDescent="0.2">
      <c r="A33" s="14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4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4" t="s">
        <v>43</v>
      </c>
      <c r="B36" s="6">
        <v>167000</v>
      </c>
      <c r="C36" s="6">
        <v>0</v>
      </c>
      <c r="D36" s="6">
        <f t="shared" si="0"/>
        <v>167000</v>
      </c>
      <c r="E36" s="6">
        <v>0</v>
      </c>
      <c r="F36" s="6">
        <v>0</v>
      </c>
      <c r="G36" s="6">
        <f t="shared" si="1"/>
        <v>167000</v>
      </c>
      <c r="H36" s="3">
        <v>4400</v>
      </c>
    </row>
    <row r="37" spans="1:8" x14ac:dyDescent="0.2">
      <c r="A37" s="14" t="s">
        <v>7</v>
      </c>
      <c r="B37" s="6">
        <v>545304</v>
      </c>
      <c r="C37" s="6">
        <v>226280</v>
      </c>
      <c r="D37" s="6">
        <f t="shared" si="0"/>
        <v>771584</v>
      </c>
      <c r="E37" s="6">
        <v>381513.2</v>
      </c>
      <c r="F37" s="6">
        <v>381513.2</v>
      </c>
      <c r="G37" s="6">
        <f t="shared" si="1"/>
        <v>390070.8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158500</v>
      </c>
      <c r="C42" s="10">
        <f>SUM(C43:C51)</f>
        <v>0</v>
      </c>
      <c r="D42" s="10">
        <f t="shared" si="0"/>
        <v>158500</v>
      </c>
      <c r="E42" s="10">
        <f>SUM(E43:E51)</f>
        <v>0</v>
      </c>
      <c r="F42" s="10">
        <f>SUM(F43:F51)</f>
        <v>0</v>
      </c>
      <c r="G42" s="10">
        <f t="shared" si="1"/>
        <v>158500</v>
      </c>
      <c r="H42" s="5">
        <v>0</v>
      </c>
    </row>
    <row r="43" spans="1:8" x14ac:dyDescent="0.2">
      <c r="A43" s="15" t="s">
        <v>47</v>
      </c>
      <c r="B43" s="6">
        <v>96500</v>
      </c>
      <c r="C43" s="6">
        <v>0</v>
      </c>
      <c r="D43" s="6">
        <f t="shared" si="0"/>
        <v>96500</v>
      </c>
      <c r="E43" s="6">
        <v>0</v>
      </c>
      <c r="F43" s="6">
        <v>0</v>
      </c>
      <c r="G43" s="6">
        <f t="shared" si="1"/>
        <v>96500</v>
      </c>
      <c r="H43" s="3">
        <v>5100</v>
      </c>
    </row>
    <row r="44" spans="1:8" x14ac:dyDescent="0.2">
      <c r="A44" s="14" t="s">
        <v>48</v>
      </c>
      <c r="B44" s="6">
        <v>26000</v>
      </c>
      <c r="C44" s="6">
        <v>0</v>
      </c>
      <c r="D44" s="6">
        <f t="shared" si="0"/>
        <v>26000</v>
      </c>
      <c r="E44" s="6">
        <v>0</v>
      </c>
      <c r="F44" s="6">
        <v>0</v>
      </c>
      <c r="G44" s="6">
        <f t="shared" si="1"/>
        <v>26000</v>
      </c>
      <c r="H44" s="3">
        <v>5200</v>
      </c>
    </row>
    <row r="45" spans="1:8" x14ac:dyDescent="0.2">
      <c r="A45" s="14" t="s">
        <v>49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3">
        <v>5300</v>
      </c>
    </row>
    <row r="46" spans="1:8" x14ac:dyDescent="0.2">
      <c r="A46" s="14" t="s">
        <v>50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36000</v>
      </c>
      <c r="C48" s="6">
        <v>0</v>
      </c>
      <c r="D48" s="6">
        <f t="shared" si="0"/>
        <v>36000</v>
      </c>
      <c r="E48" s="6">
        <v>0</v>
      </c>
      <c r="F48" s="6">
        <v>0</v>
      </c>
      <c r="G48" s="6">
        <f t="shared" si="1"/>
        <v>36000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4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0</v>
      </c>
      <c r="D52" s="10">
        <f t="shared" si="0"/>
        <v>0</v>
      </c>
      <c r="E52" s="10">
        <f>SUM(E53:E55)</f>
        <v>0</v>
      </c>
      <c r="F52" s="10">
        <f>SUM(F53:F55)</f>
        <v>0</v>
      </c>
      <c r="G52" s="10">
        <f t="shared" si="1"/>
        <v>0</v>
      </c>
      <c r="H52" s="5">
        <v>0</v>
      </c>
    </row>
    <row r="53" spans="1:8" x14ac:dyDescent="0.2">
      <c r="A53" s="14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6">
        <f t="shared" si="1"/>
        <v>0</v>
      </c>
      <c r="H53" s="3">
        <v>6100</v>
      </c>
    </row>
    <row r="54" spans="1:8" x14ac:dyDescent="0.2">
      <c r="A54" s="14" t="s">
        <v>57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19032363.399999999</v>
      </c>
      <c r="C76" s="8">
        <f t="shared" si="4"/>
        <v>589279.17999999993</v>
      </c>
      <c r="D76" s="8">
        <f t="shared" si="4"/>
        <v>19621642.580000002</v>
      </c>
      <c r="E76" s="8">
        <f t="shared" si="4"/>
        <v>3535498.7800000003</v>
      </c>
      <c r="F76" s="8">
        <f t="shared" si="4"/>
        <v>3530098.7800000003</v>
      </c>
      <c r="G76" s="8">
        <f t="shared" si="4"/>
        <v>16086143.800000001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2026-06-02T17:13:23Z</cp:lastPrinted>
  <dcterms:created xsi:type="dcterms:W3CDTF">2014-02-10T03:37:14Z</dcterms:created>
  <dcterms:modified xsi:type="dcterms:W3CDTF">2026-06-02T17:13:34Z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