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J:\Respaldo oficina\2026\Estados Financieros\1er trim 2026\Internet\01_Información contable\"/>
    </mc:Choice>
  </mc:AlternateContent>
  <xr:revisionPtr revIDLastSave="0" documentId="13_ncr:1_{DCA85E43-24B2-4928-A195-C1E5418E4E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C38" i="2" s="1"/>
  <c r="E16" i="2"/>
  <c r="D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<sst xmlns="http://schemas.openxmlformats.org/spreadsheetml/2006/main" count="36" uniqueCount="26">
  <si>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</si>
  <si>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</si>
  <si>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</si>
  <si>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</si>
  <si>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</si>
  <si>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</si>
  <si>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</si>
  <si>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</si>
  <si>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</si>
  <si>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</si>
  <si>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</si>
  <si>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</si>
  <si>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</si>
  <si>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</si>
  <si>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</si>
  <si>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</si>
  <si>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</si>
  <si>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</si>
  <si>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</si>
  <si>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</si>
  <si>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</si>
  <si>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</si>
  <si>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</si>
  <si>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</si>
  <si>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</si>
  <si>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MUSEO ICONOGRAFICO DEL QUIJOTE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</si>
</sst>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67040547.349999994</v>
      </c>
      <c r="C4" s="16"/>
      <c r="D4" s="16"/>
      <c r="E4" s="16"/>
      <c r="F4" s="15">
        <f>SUM(B4:E4)</f>
        <v>67040547.349999994</v>
      </c>
    </row>
    <row r="5" spans="1:6" ht="11.25" customHeight="1" x14ac:dyDescent="0.2">
      <c r="A5" s="8" t="s">
        <v>2</v>
      </c>
      <c r="B5" s="17">
        <v>45864040.079999998</v>
      </c>
      <c r="C5" s="16"/>
      <c r="D5" s="16"/>
      <c r="E5" s="16"/>
      <c r="F5" s="15">
        <f>SUM(B5:E5)</f>
        <v>45864040.079999998</v>
      </c>
    </row>
    <row r="6" spans="1:6" ht="11.25" customHeight="1" x14ac:dyDescent="0.2">
      <c r="A6" s="8" t="s">
        <v>3</v>
      </c>
      <c r="B6" s="17">
        <v>3598</v>
      </c>
      <c r="C6" s="16"/>
      <c r="D6" s="16"/>
      <c r="E6" s="16"/>
      <c r="F6" s="15">
        <f>SUM(B6:E6)</f>
        <v>3598</v>
      </c>
    </row>
    <row r="7" spans="1:6" ht="11.25" customHeight="1" x14ac:dyDescent="0.2">
      <c r="A7" s="8" t="s">
        <v>4</v>
      </c>
      <c r="B7" s="17">
        <v>21172909.27</v>
      </c>
      <c r="C7" s="16"/>
      <c r="D7" s="16"/>
      <c r="E7" s="16"/>
      <c r="F7" s="15">
        <f>SUM(B7:E7)</f>
        <v>21172909.27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979141.91</v>
      </c>
      <c r="D9" s="15">
        <f>D10</f>
        <v>1447887.13</v>
      </c>
      <c r="E9" s="16"/>
      <c r="F9" s="15">
        <f t="shared" ref="F9:F14" si="0">SUM(B9:E9)</f>
        <v>2427029.04</v>
      </c>
    </row>
    <row r="10" spans="1:6" ht="11.25" customHeight="1" x14ac:dyDescent="0.2">
      <c r="A10" s="8" t="s">
        <v>16</v>
      </c>
      <c r="B10" s="16"/>
      <c r="C10" s="16"/>
      <c r="D10" s="17">
        <v>1447887.13</v>
      </c>
      <c r="E10" s="16"/>
      <c r="F10" s="15">
        <f t="shared" si="0"/>
        <v>1447887.13</v>
      </c>
    </row>
    <row r="11" spans="1:6" ht="11.25" customHeight="1" x14ac:dyDescent="0.2">
      <c r="A11" s="8" t="s">
        <v>5</v>
      </c>
      <c r="B11" s="16"/>
      <c r="C11" s="17">
        <v>979141.91</v>
      </c>
      <c r="D11" s="16"/>
      <c r="E11" s="16"/>
      <c r="F11" s="15">
        <f t="shared" si="0"/>
        <v>979141.91</v>
      </c>
    </row>
    <row r="12" spans="1:6" ht="11.25" customHeight="1" x14ac:dyDescent="0.2">
      <c r="A12" s="8" t="s">
        <v>14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6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7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8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9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67040547.349999994</v>
      </c>
      <c r="C20" s="15">
        <f>C9</f>
        <v>979141.91</v>
      </c>
      <c r="D20" s="15">
        <f>D9</f>
        <v>1447887.13</v>
      </c>
      <c r="E20" s="15">
        <f>E16</f>
        <v>0</v>
      </c>
      <c r="F20" s="15">
        <f>SUM(B20:E20)</f>
        <v>69467576.389999986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514083.59</v>
      </c>
      <c r="D27" s="15">
        <f>SUM(D28:D32)</f>
        <v>-214908.21999999997</v>
      </c>
      <c r="E27" s="16"/>
      <c r="F27" s="15">
        <f t="shared" ref="F27:F32" si="1">SUM(B27:E27)</f>
        <v>299175.37000000005</v>
      </c>
    </row>
    <row r="28" spans="1:6" ht="11.25" customHeight="1" x14ac:dyDescent="0.2">
      <c r="A28" s="8" t="s">
        <v>16</v>
      </c>
      <c r="B28" s="16"/>
      <c r="C28" s="16"/>
      <c r="D28" s="17">
        <v>1232978.9099999999</v>
      </c>
      <c r="E28" s="16"/>
      <c r="F28" s="15">
        <f t="shared" si="1"/>
        <v>1232978.9099999999</v>
      </c>
    </row>
    <row r="29" spans="1:6" ht="11.25" customHeight="1" x14ac:dyDescent="0.2">
      <c r="A29" s="8" t="s">
        <v>5</v>
      </c>
      <c r="B29" s="16"/>
      <c r="C29" s="17">
        <v>514083.59</v>
      </c>
      <c r="D29" s="17">
        <v>-1447887.13</v>
      </c>
      <c r="E29" s="16"/>
      <c r="F29" s="15">
        <f t="shared" si="1"/>
        <v>-933803.5399999998</v>
      </c>
    </row>
    <row r="30" spans="1:6" ht="11.25" customHeight="1" x14ac:dyDescent="0.2">
      <c r="A30" s="8" t="s">
        <v>14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6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7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8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9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67040547.349999994</v>
      </c>
      <c r="C38" s="19">
        <f>+C20+C27</f>
        <v>1493225.5</v>
      </c>
      <c r="D38" s="19">
        <f>D20+D27</f>
        <v>1232978.9099999999</v>
      </c>
      <c r="E38" s="19">
        <f>+E20+E34</f>
        <v>0</v>
      </c>
      <c r="F38" s="19">
        <f>SUM(B38:E38)</f>
        <v>69766751.75999999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Cristina Balderas Castro</cp:lastModifiedBy>
  <cp:lastPrinted>2026-05-25T19:14:11Z</cp:lastPrinted>
  <dcterms:created xsi:type="dcterms:W3CDTF">2018-11-20T16:40:47Z</dcterms:created>
  <dcterms:modified xsi:type="dcterms:W3CDTF">2026-05-25T19:14:18Z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