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JP\CCP\INFORMACION FINANCIERA\PAG INTERNET\INFORMES TRIMESTRALES\2018 T1\"/>
    </mc:Choice>
  </mc:AlternateContent>
  <bookViews>
    <workbookView xWindow="0" yWindow="0" windowWidth="20490" windowHeight="775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81" i="1"/>
  <c r="H81" i="1" s="1"/>
  <c r="G80" i="1"/>
  <c r="G79" i="1" s="1"/>
  <c r="F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E70" i="1" s="1"/>
  <c r="H70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4" i="1" s="1"/>
  <c r="G154" i="1" s="1"/>
  <c r="F5" i="1"/>
  <c r="F4" i="1" s="1"/>
  <c r="F154" i="1" s="1"/>
  <c r="D5" i="1"/>
  <c r="C5" i="1"/>
  <c r="C4" i="1" s="1"/>
  <c r="C154" i="1" s="1"/>
  <c r="D4" i="1"/>
  <c r="D154" i="1" s="1"/>
  <c r="H5" i="1" l="1"/>
  <c r="H4" i="1" s="1"/>
  <c r="E79" i="1"/>
  <c r="H15" i="1"/>
  <c r="H25" i="1"/>
  <c r="H35" i="1"/>
  <c r="H45" i="1"/>
  <c r="H55" i="1"/>
  <c r="H59" i="1"/>
  <c r="H71" i="1"/>
  <c r="H82" i="1"/>
  <c r="H80" i="1" s="1"/>
  <c r="H79" i="1" s="1"/>
  <c r="H90" i="1"/>
  <c r="H100" i="1"/>
  <c r="H110" i="1"/>
  <c r="H120" i="1"/>
  <c r="H130" i="1"/>
  <c r="H134" i="1"/>
  <c r="E5" i="1"/>
  <c r="E4" i="1" s="1"/>
  <c r="E154" i="1" s="1"/>
  <c r="H154" i="1" l="1"/>
</calcChain>
</file>

<file path=xl/sharedStrings.xml><?xml version="1.0" encoding="utf-8"?>
<sst xmlns="http://schemas.openxmlformats.org/spreadsheetml/2006/main" count="280" uniqueCount="207">
  <si>
    <t>COMISION ESTATAL DEL AGUA DE GUANAJUATO
Clasificación por Objeto del Gasto (Capítulo y Concepto)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</si>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</sst>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workbookViewId="0">
      <pane ySplit="3" topLeftCell="A4" activePane="bottomLeft" state="frozen"/>
      <selection pane="bottomLeft" activeCell="H155" sqref="A1:H15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29"/>
      <c r="B2" s="32"/>
      <c r="C2" s="33" t="s">
        <v>1</v>
      </c>
      <c r="D2" s="33"/>
      <c r="E2" s="33"/>
      <c r="F2" s="33"/>
      <c r="G2" s="33"/>
      <c r="H2" s="2"/>
    </row>
    <row r="3" spans="1:8" ht="22.5">
      <c r="A3" s="34" t="s">
        <v>2</v>
      </c>
      <c r="B3" s="35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6" t="s">
        <v>9</v>
      </c>
      <c r="B4" s="37"/>
      <c r="C4" s="6">
        <f>C5+C13+C23+C33+C43+C53+C57+C66+C70</f>
        <v>326751888.01999998</v>
      </c>
      <c r="D4" s="6">
        <f t="shared" ref="D4:H4" si="0">D5+D13+D23+D33+D43+D53+D57+D66+D70</f>
        <v>243612188.79999998</v>
      </c>
      <c r="E4" s="6">
        <f t="shared" si="0"/>
        <v>570364076.81999993</v>
      </c>
      <c r="F4" s="6">
        <f t="shared" si="0"/>
        <v>78667775.790000007</v>
      </c>
      <c r="G4" s="6">
        <f t="shared" si="0"/>
        <v>78664775.790000007</v>
      </c>
      <c r="H4" s="6">
        <f t="shared" si="0"/>
        <v>491696301.02999997</v>
      </c>
    </row>
    <row r="5" spans="1:8">
      <c r="A5" s="25" t="s">
        <v>10</v>
      </c>
      <c r="B5" s="26"/>
      <c r="C5" s="7">
        <f>SUM(C6:C12)</f>
        <v>79123195.799999997</v>
      </c>
      <c r="D5" s="7">
        <f t="shared" ref="D5:H5" si="1">SUM(D6:D12)</f>
        <v>4530412.71</v>
      </c>
      <c r="E5" s="7">
        <f t="shared" si="1"/>
        <v>83653608.50999999</v>
      </c>
      <c r="F5" s="7">
        <f t="shared" si="1"/>
        <v>17781506.530000001</v>
      </c>
      <c r="G5" s="7">
        <f t="shared" si="1"/>
        <v>17781506.530000001</v>
      </c>
      <c r="H5" s="7">
        <f t="shared" si="1"/>
        <v>65872101.980000004</v>
      </c>
    </row>
    <row r="6" spans="1:8">
      <c r="A6" s="8" t="s">
        <v>11</v>
      </c>
      <c r="B6" s="9" t="s">
        <v>12</v>
      </c>
      <c r="C6" s="10">
        <v>20182368</v>
      </c>
      <c r="D6" s="10">
        <v>405072</v>
      </c>
      <c r="E6" s="10">
        <f>C6+D6</f>
        <v>20587440</v>
      </c>
      <c r="F6" s="10">
        <v>5116717.4800000004</v>
      </c>
      <c r="G6" s="10">
        <v>5116717.4800000004</v>
      </c>
      <c r="H6" s="10">
        <f>E6-F6</f>
        <v>15470722.52</v>
      </c>
    </row>
    <row r="7" spans="1:8">
      <c r="A7" s="8" t="s">
        <v>13</v>
      </c>
      <c r="B7" s="9" t="s">
        <v>14</v>
      </c>
      <c r="C7" s="10">
        <v>2743864.8</v>
      </c>
      <c r="D7" s="10">
        <v>841100.4</v>
      </c>
      <c r="E7" s="10">
        <f t="shared" ref="E7:E12" si="2">C7+D7</f>
        <v>3584965.1999999997</v>
      </c>
      <c r="F7" s="10">
        <v>496467.89</v>
      </c>
      <c r="G7" s="10">
        <v>496467.89</v>
      </c>
      <c r="H7" s="10">
        <f t="shared" ref="H7:H70" si="3">E7-F7</f>
        <v>3088497.3099999996</v>
      </c>
    </row>
    <row r="8" spans="1:8">
      <c r="A8" s="8" t="s">
        <v>15</v>
      </c>
      <c r="B8" s="9" t="s">
        <v>16</v>
      </c>
      <c r="C8" s="10">
        <v>27450014</v>
      </c>
      <c r="D8" s="10">
        <v>607755.81999999995</v>
      </c>
      <c r="E8" s="10">
        <f t="shared" si="2"/>
        <v>28057769.82</v>
      </c>
      <c r="F8" s="10">
        <v>4592161.04</v>
      </c>
      <c r="G8" s="10">
        <v>4592161.04</v>
      </c>
      <c r="H8" s="10">
        <f t="shared" si="3"/>
        <v>23465608.780000001</v>
      </c>
    </row>
    <row r="9" spans="1:8">
      <c r="A9" s="8" t="s">
        <v>17</v>
      </c>
      <c r="B9" s="9" t="s">
        <v>18</v>
      </c>
      <c r="C9" s="10">
        <v>7167221</v>
      </c>
      <c r="D9" s="10">
        <v>132805.01</v>
      </c>
      <c r="E9" s="10">
        <f t="shared" si="2"/>
        <v>7300026.0099999998</v>
      </c>
      <c r="F9" s="10">
        <v>1741612.98</v>
      </c>
      <c r="G9" s="10">
        <v>1741612.98</v>
      </c>
      <c r="H9" s="10">
        <f t="shared" si="3"/>
        <v>5558413.0299999993</v>
      </c>
    </row>
    <row r="10" spans="1:8">
      <c r="A10" s="8" t="s">
        <v>19</v>
      </c>
      <c r="B10" s="9" t="s">
        <v>20</v>
      </c>
      <c r="C10" s="10">
        <v>21533480</v>
      </c>
      <c r="D10" s="10">
        <v>2542782.48</v>
      </c>
      <c r="E10" s="10">
        <f t="shared" si="2"/>
        <v>24076262.48</v>
      </c>
      <c r="F10" s="10">
        <v>5834547.1399999997</v>
      </c>
      <c r="G10" s="10">
        <v>5834547.1399999997</v>
      </c>
      <c r="H10" s="10">
        <f t="shared" si="3"/>
        <v>18241715.34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46248</v>
      </c>
      <c r="D12" s="10">
        <v>897</v>
      </c>
      <c r="E12" s="10">
        <f t="shared" si="2"/>
        <v>47145</v>
      </c>
      <c r="F12" s="10">
        <v>0</v>
      </c>
      <c r="G12" s="10">
        <v>0</v>
      </c>
      <c r="H12" s="10">
        <f t="shared" si="3"/>
        <v>47145</v>
      </c>
    </row>
    <row r="13" spans="1:8">
      <c r="A13" s="25" t="s">
        <v>25</v>
      </c>
      <c r="B13" s="26"/>
      <c r="C13" s="7">
        <f>SUM(C14:C22)</f>
        <v>4403487.21</v>
      </c>
      <c r="D13" s="7">
        <f t="shared" ref="D13:G13" si="4">SUM(D14:D22)</f>
        <v>284794.92</v>
      </c>
      <c r="E13" s="7">
        <f t="shared" si="4"/>
        <v>4688282.13</v>
      </c>
      <c r="F13" s="7">
        <f t="shared" si="4"/>
        <v>821772.29</v>
      </c>
      <c r="G13" s="7">
        <f t="shared" si="4"/>
        <v>821772.29</v>
      </c>
      <c r="H13" s="7">
        <f t="shared" si="3"/>
        <v>3866509.84</v>
      </c>
    </row>
    <row r="14" spans="1:8">
      <c r="A14" s="8" t="s">
        <v>26</v>
      </c>
      <c r="B14" s="9" t="s">
        <v>27</v>
      </c>
      <c r="C14" s="10">
        <v>388000</v>
      </c>
      <c r="D14" s="10">
        <v>0</v>
      </c>
      <c r="E14" s="10">
        <f t="shared" ref="E14:E22" si="5">C14+D14</f>
        <v>388000</v>
      </c>
      <c r="F14" s="10">
        <v>11036.3</v>
      </c>
      <c r="G14" s="10">
        <v>11036.3</v>
      </c>
      <c r="H14" s="10">
        <f t="shared" si="3"/>
        <v>376963.7</v>
      </c>
    </row>
    <row r="15" spans="1:8">
      <c r="A15" s="8" t="s">
        <v>28</v>
      </c>
      <c r="B15" s="9" t="s">
        <v>29</v>
      </c>
      <c r="C15" s="10">
        <v>92400</v>
      </c>
      <c r="D15" s="10">
        <v>2250</v>
      </c>
      <c r="E15" s="10">
        <f t="shared" si="5"/>
        <v>94650</v>
      </c>
      <c r="F15" s="10">
        <v>23917.86</v>
      </c>
      <c r="G15" s="10">
        <v>23917.86</v>
      </c>
      <c r="H15" s="10">
        <f t="shared" si="3"/>
        <v>70732.14</v>
      </c>
    </row>
    <row r="16" spans="1:8">
      <c r="A16" s="8" t="s">
        <v>30</v>
      </c>
      <c r="B16" s="9" t="s">
        <v>31</v>
      </c>
      <c r="C16" s="10"/>
      <c r="D16" s="10"/>
      <c r="E16" s="10">
        <f t="shared" si="5"/>
        <v>0</v>
      </c>
      <c r="F16" s="10"/>
      <c r="G16" s="10"/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25500</v>
      </c>
      <c r="D17" s="10">
        <v>0</v>
      </c>
      <c r="E17" s="10">
        <f t="shared" si="5"/>
        <v>25500</v>
      </c>
      <c r="F17" s="10">
        <v>348</v>
      </c>
      <c r="G17" s="10">
        <v>348</v>
      </c>
      <c r="H17" s="10">
        <f t="shared" si="3"/>
        <v>25152</v>
      </c>
    </row>
    <row r="18" spans="1:8">
      <c r="A18" s="8" t="s">
        <v>34</v>
      </c>
      <c r="B18" s="9" t="s">
        <v>35</v>
      </c>
      <c r="C18" s="10">
        <v>325000</v>
      </c>
      <c r="D18" s="10">
        <v>0</v>
      </c>
      <c r="E18" s="10">
        <f t="shared" si="5"/>
        <v>325000</v>
      </c>
      <c r="F18" s="10">
        <v>17981.400000000001</v>
      </c>
      <c r="G18" s="10">
        <v>17981.400000000001</v>
      </c>
      <c r="H18" s="10">
        <f t="shared" si="3"/>
        <v>307018.59999999998</v>
      </c>
    </row>
    <row r="19" spans="1:8">
      <c r="A19" s="8" t="s">
        <v>36</v>
      </c>
      <c r="B19" s="9" t="s">
        <v>37</v>
      </c>
      <c r="C19" s="10">
        <v>3485000</v>
      </c>
      <c r="D19" s="10">
        <v>284794.92</v>
      </c>
      <c r="E19" s="10">
        <f t="shared" si="5"/>
        <v>3769794.92</v>
      </c>
      <c r="F19" s="10">
        <v>756529.91</v>
      </c>
      <c r="G19" s="10">
        <v>756529.91</v>
      </c>
      <c r="H19" s="10">
        <f t="shared" si="3"/>
        <v>3013265.01</v>
      </c>
    </row>
    <row r="20" spans="1:8">
      <c r="A20" s="8" t="s">
        <v>38</v>
      </c>
      <c r="B20" s="9" t="s">
        <v>39</v>
      </c>
      <c r="C20" s="10"/>
      <c r="D20" s="10"/>
      <c r="E20" s="10">
        <f t="shared" si="5"/>
        <v>0</v>
      </c>
      <c r="F20" s="10"/>
      <c r="G20" s="10"/>
      <c r="H20" s="10">
        <f t="shared" si="3"/>
        <v>0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87587.21</v>
      </c>
      <c r="D22" s="10">
        <v>-2250</v>
      </c>
      <c r="E22" s="10">
        <f t="shared" si="5"/>
        <v>85337.21</v>
      </c>
      <c r="F22" s="10">
        <v>11958.82</v>
      </c>
      <c r="G22" s="10">
        <v>11958.82</v>
      </c>
      <c r="H22" s="10">
        <f t="shared" si="3"/>
        <v>73378.390000000014</v>
      </c>
    </row>
    <row r="23" spans="1:8">
      <c r="A23" s="25" t="s">
        <v>44</v>
      </c>
      <c r="B23" s="26"/>
      <c r="C23" s="7">
        <f>SUM(C24:C32)</f>
        <v>32266458.980000004</v>
      </c>
      <c r="D23" s="7">
        <f t="shared" ref="D23:G23" si="6">SUM(D24:D32)</f>
        <v>4929456.6500000004</v>
      </c>
      <c r="E23" s="7">
        <f t="shared" si="6"/>
        <v>37195915.629999995</v>
      </c>
      <c r="F23" s="7">
        <f t="shared" si="6"/>
        <v>2849522.9400000009</v>
      </c>
      <c r="G23" s="7">
        <f t="shared" si="6"/>
        <v>2846522.9400000009</v>
      </c>
      <c r="H23" s="7">
        <f t="shared" si="3"/>
        <v>34346392.689999998</v>
      </c>
    </row>
    <row r="24" spans="1:8">
      <c r="A24" s="8" t="s">
        <v>45</v>
      </c>
      <c r="B24" s="9" t="s">
        <v>46</v>
      </c>
      <c r="C24" s="10">
        <v>812696</v>
      </c>
      <c r="D24" s="10">
        <v>0</v>
      </c>
      <c r="E24" s="10">
        <f t="shared" ref="E24:E32" si="7">C24+D24</f>
        <v>812696</v>
      </c>
      <c r="F24" s="10">
        <v>157620.70000000001</v>
      </c>
      <c r="G24" s="10">
        <v>157620.70000000001</v>
      </c>
      <c r="H24" s="10">
        <f t="shared" si="3"/>
        <v>655075.30000000005</v>
      </c>
    </row>
    <row r="25" spans="1:8">
      <c r="A25" s="8" t="s">
        <v>47</v>
      </c>
      <c r="B25" s="9" t="s">
        <v>48</v>
      </c>
      <c r="C25" s="10">
        <v>515120</v>
      </c>
      <c r="D25" s="10">
        <v>0</v>
      </c>
      <c r="E25" s="10">
        <f t="shared" si="7"/>
        <v>515120</v>
      </c>
      <c r="F25" s="10">
        <v>56723</v>
      </c>
      <c r="G25" s="10">
        <v>56723</v>
      </c>
      <c r="H25" s="10">
        <f t="shared" si="3"/>
        <v>458397</v>
      </c>
    </row>
    <row r="26" spans="1:8">
      <c r="A26" s="8" t="s">
        <v>49</v>
      </c>
      <c r="B26" s="9" t="s">
        <v>50</v>
      </c>
      <c r="C26" s="10">
        <v>17671600.780000001</v>
      </c>
      <c r="D26" s="10">
        <v>4604031.08</v>
      </c>
      <c r="E26" s="10">
        <f t="shared" si="7"/>
        <v>22275631.859999999</v>
      </c>
      <c r="F26" s="10">
        <v>1453751.85</v>
      </c>
      <c r="G26" s="10">
        <v>1453751.85</v>
      </c>
      <c r="H26" s="10">
        <f t="shared" si="3"/>
        <v>20821880.009999998</v>
      </c>
    </row>
    <row r="27" spans="1:8">
      <c r="A27" s="8" t="s">
        <v>51</v>
      </c>
      <c r="B27" s="9" t="s">
        <v>52</v>
      </c>
      <c r="C27" s="10">
        <v>755390.12</v>
      </c>
      <c r="D27" s="10">
        <v>0</v>
      </c>
      <c r="E27" s="10">
        <f t="shared" si="7"/>
        <v>755390.12</v>
      </c>
      <c r="F27" s="10">
        <v>0</v>
      </c>
      <c r="G27" s="10">
        <v>0</v>
      </c>
      <c r="H27" s="10">
        <f t="shared" si="3"/>
        <v>755390.12</v>
      </c>
    </row>
    <row r="28" spans="1:8">
      <c r="A28" s="8" t="s">
        <v>53</v>
      </c>
      <c r="B28" s="9" t="s">
        <v>54</v>
      </c>
      <c r="C28" s="10">
        <v>2323481.2799999998</v>
      </c>
      <c r="D28" s="10">
        <v>239655.37</v>
      </c>
      <c r="E28" s="10">
        <f t="shared" si="7"/>
        <v>2563136.65</v>
      </c>
      <c r="F28" s="10">
        <v>573352.31000000006</v>
      </c>
      <c r="G28" s="10">
        <v>573352.31000000006</v>
      </c>
      <c r="H28" s="10">
        <f t="shared" si="3"/>
        <v>1989784.3399999999</v>
      </c>
    </row>
    <row r="29" spans="1:8">
      <c r="A29" s="8" t="s">
        <v>55</v>
      </c>
      <c r="B29" s="9" t="s">
        <v>56</v>
      </c>
      <c r="C29" s="10">
        <v>5155000</v>
      </c>
      <c r="D29" s="10">
        <v>0</v>
      </c>
      <c r="E29" s="10">
        <f t="shared" si="7"/>
        <v>5155000</v>
      </c>
      <c r="F29" s="10">
        <v>149176.87</v>
      </c>
      <c r="G29" s="10">
        <v>149176.87</v>
      </c>
      <c r="H29" s="10">
        <f t="shared" si="3"/>
        <v>5005823.13</v>
      </c>
    </row>
    <row r="30" spans="1:8">
      <c r="A30" s="8" t="s">
        <v>57</v>
      </c>
      <c r="B30" s="9" t="s">
        <v>58</v>
      </c>
      <c r="C30" s="10">
        <v>448000</v>
      </c>
      <c r="D30" s="10">
        <v>0</v>
      </c>
      <c r="E30" s="10">
        <f t="shared" si="7"/>
        <v>448000</v>
      </c>
      <c r="F30" s="10">
        <v>90434.6</v>
      </c>
      <c r="G30" s="10">
        <v>87434.6</v>
      </c>
      <c r="H30" s="10">
        <f t="shared" si="3"/>
        <v>357565.4</v>
      </c>
    </row>
    <row r="31" spans="1:8">
      <c r="A31" s="8" t="s">
        <v>59</v>
      </c>
      <c r="B31" s="9" t="s">
        <v>60</v>
      </c>
      <c r="C31" s="10">
        <v>2904200</v>
      </c>
      <c r="D31" s="10">
        <v>0</v>
      </c>
      <c r="E31" s="10">
        <f t="shared" si="7"/>
        <v>2904200</v>
      </c>
      <c r="F31" s="10">
        <v>58252.41</v>
      </c>
      <c r="G31" s="10">
        <v>58252.41</v>
      </c>
      <c r="H31" s="10">
        <f t="shared" si="3"/>
        <v>2845947.59</v>
      </c>
    </row>
    <row r="32" spans="1:8">
      <c r="A32" s="8" t="s">
        <v>61</v>
      </c>
      <c r="B32" s="9" t="s">
        <v>62</v>
      </c>
      <c r="C32" s="10">
        <v>1680970.8</v>
      </c>
      <c r="D32" s="10">
        <v>85770.2</v>
      </c>
      <c r="E32" s="10">
        <f t="shared" si="7"/>
        <v>1766741</v>
      </c>
      <c r="F32" s="10">
        <v>310211.20000000001</v>
      </c>
      <c r="G32" s="10">
        <v>310211.20000000001</v>
      </c>
      <c r="H32" s="10">
        <f t="shared" si="3"/>
        <v>1456529.8</v>
      </c>
    </row>
    <row r="33" spans="1:8">
      <c r="A33" s="25" t="s">
        <v>63</v>
      </c>
      <c r="B33" s="26"/>
      <c r="C33" s="7">
        <f>SUM(C34:C42)</f>
        <v>33312239.73</v>
      </c>
      <c r="D33" s="7">
        <f t="shared" ref="D33:G33" si="8">SUM(D34:D42)</f>
        <v>45275644.350000001</v>
      </c>
      <c r="E33" s="7">
        <f t="shared" si="8"/>
        <v>78587884.079999998</v>
      </c>
      <c r="F33" s="7">
        <f t="shared" si="8"/>
        <v>6947122.1500000004</v>
      </c>
      <c r="G33" s="7">
        <f t="shared" si="8"/>
        <v>6947122.1500000004</v>
      </c>
      <c r="H33" s="7">
        <f t="shared" si="3"/>
        <v>71640761.929999992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>
        <v>32881259.73</v>
      </c>
      <c r="D35" s="10">
        <v>45275644.350000001</v>
      </c>
      <c r="E35" s="10">
        <f t="shared" si="9"/>
        <v>78156904.079999998</v>
      </c>
      <c r="F35" s="10">
        <v>6867152.46</v>
      </c>
      <c r="G35" s="10">
        <v>6867152.46</v>
      </c>
      <c r="H35" s="10">
        <f t="shared" si="3"/>
        <v>71289751.620000005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/>
      <c r="D37" s="10"/>
      <c r="E37" s="10">
        <f t="shared" si="9"/>
        <v>0</v>
      </c>
      <c r="F37" s="10"/>
      <c r="G37" s="10"/>
      <c r="H37" s="10">
        <f t="shared" si="3"/>
        <v>0</v>
      </c>
    </row>
    <row r="38" spans="1:8">
      <c r="A38" s="8" t="s">
        <v>72</v>
      </c>
      <c r="B38" s="9" t="s">
        <v>73</v>
      </c>
      <c r="C38" s="10">
        <v>430980</v>
      </c>
      <c r="D38" s="10">
        <v>0</v>
      </c>
      <c r="E38" s="10">
        <f t="shared" si="9"/>
        <v>430980</v>
      </c>
      <c r="F38" s="10">
        <v>79969.69</v>
      </c>
      <c r="G38" s="10">
        <v>79969.69</v>
      </c>
      <c r="H38" s="10">
        <f t="shared" si="3"/>
        <v>351010.31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5" t="s">
        <v>80</v>
      </c>
      <c r="B43" s="26"/>
      <c r="C43" s="7">
        <f>SUM(C44:C52)</f>
        <v>0</v>
      </c>
      <c r="D43" s="7">
        <f t="shared" ref="D43:G43" si="10">SUM(D44:D52)</f>
        <v>87713</v>
      </c>
      <c r="E43" s="7">
        <f t="shared" si="10"/>
        <v>87713</v>
      </c>
      <c r="F43" s="7">
        <f t="shared" si="10"/>
        <v>0</v>
      </c>
      <c r="G43" s="7">
        <f t="shared" si="10"/>
        <v>0</v>
      </c>
      <c r="H43" s="7">
        <f t="shared" si="3"/>
        <v>87713</v>
      </c>
    </row>
    <row r="44" spans="1:8">
      <c r="A44" s="8" t="s">
        <v>81</v>
      </c>
      <c r="B44" s="9" t="s">
        <v>82</v>
      </c>
      <c r="C44" s="10">
        <v>0</v>
      </c>
      <c r="D44" s="10">
        <v>87713</v>
      </c>
      <c r="E44" s="10">
        <f t="shared" ref="E44:E52" si="11">C44+D44</f>
        <v>87713</v>
      </c>
      <c r="F44" s="10">
        <v>0</v>
      </c>
      <c r="G44" s="10">
        <v>0</v>
      </c>
      <c r="H44" s="10">
        <f t="shared" si="3"/>
        <v>87713</v>
      </c>
    </row>
    <row r="45" spans="1:8">
      <c r="A45" s="8" t="s">
        <v>83</v>
      </c>
      <c r="B45" s="9" t="s">
        <v>84</v>
      </c>
      <c r="C45" s="10"/>
      <c r="D45" s="10"/>
      <c r="E45" s="10">
        <f t="shared" si="11"/>
        <v>0</v>
      </c>
      <c r="F45" s="10"/>
      <c r="G45" s="10"/>
      <c r="H45" s="10">
        <f t="shared" si="3"/>
        <v>0</v>
      </c>
    </row>
    <row r="46" spans="1:8">
      <c r="A46" s="8" t="s">
        <v>85</v>
      </c>
      <c r="B46" s="9" t="s">
        <v>86</v>
      </c>
      <c r="C46" s="10"/>
      <c r="D46" s="10"/>
      <c r="E46" s="10">
        <f t="shared" si="11"/>
        <v>0</v>
      </c>
      <c r="F46" s="10"/>
      <c r="G46" s="10"/>
      <c r="H46" s="10">
        <f t="shared" si="3"/>
        <v>0</v>
      </c>
    </row>
    <row r="47" spans="1:8">
      <c r="A47" s="8" t="s">
        <v>87</v>
      </c>
      <c r="B47" s="9" t="s">
        <v>88</v>
      </c>
      <c r="C47" s="10"/>
      <c r="D47" s="10"/>
      <c r="E47" s="10">
        <f t="shared" si="11"/>
        <v>0</v>
      </c>
      <c r="F47" s="10"/>
      <c r="G47" s="10"/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/>
      <c r="D49" s="10"/>
      <c r="E49" s="10">
        <f t="shared" si="11"/>
        <v>0</v>
      </c>
      <c r="F49" s="10"/>
      <c r="G49" s="10"/>
      <c r="H49" s="10">
        <f t="shared" si="3"/>
        <v>0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5" t="s">
        <v>99</v>
      </c>
      <c r="B53" s="26"/>
      <c r="C53" s="7">
        <f>SUM(C54:C56)</f>
        <v>164796506.30000001</v>
      </c>
      <c r="D53" s="7">
        <f t="shared" ref="D53:G53" si="12">SUM(D54:D56)</f>
        <v>187994167.16999999</v>
      </c>
      <c r="E53" s="7">
        <f t="shared" si="12"/>
        <v>352790673.46999997</v>
      </c>
      <c r="F53" s="7">
        <f t="shared" si="12"/>
        <v>50267851.880000003</v>
      </c>
      <c r="G53" s="7">
        <f t="shared" si="12"/>
        <v>50267851.880000003</v>
      </c>
      <c r="H53" s="7">
        <f t="shared" si="3"/>
        <v>302522821.58999997</v>
      </c>
    </row>
    <row r="54" spans="1:8">
      <c r="A54" s="8" t="s">
        <v>100</v>
      </c>
      <c r="B54" s="9" t="s">
        <v>101</v>
      </c>
      <c r="C54" s="10">
        <v>124796506.3</v>
      </c>
      <c r="D54" s="10">
        <v>187994167.16999999</v>
      </c>
      <c r="E54" s="10">
        <f t="shared" ref="E54:E56" si="13">C54+D54</f>
        <v>312790673.46999997</v>
      </c>
      <c r="F54" s="10">
        <v>50267851.880000003</v>
      </c>
      <c r="G54" s="10">
        <v>50267851.880000003</v>
      </c>
      <c r="H54" s="10">
        <f t="shared" si="3"/>
        <v>262522821.58999997</v>
      </c>
    </row>
    <row r="55" spans="1:8">
      <c r="A55" s="8" t="s">
        <v>102</v>
      </c>
      <c r="B55" s="9" t="s">
        <v>103</v>
      </c>
      <c r="C55" s="10"/>
      <c r="D55" s="10"/>
      <c r="E55" s="10">
        <f t="shared" si="13"/>
        <v>0</v>
      </c>
      <c r="F55" s="10"/>
      <c r="G55" s="10"/>
      <c r="H55" s="10">
        <f t="shared" si="3"/>
        <v>0</v>
      </c>
    </row>
    <row r="56" spans="1:8">
      <c r="A56" s="8" t="s">
        <v>104</v>
      </c>
      <c r="B56" s="9" t="s">
        <v>105</v>
      </c>
      <c r="C56" s="10">
        <v>40000000</v>
      </c>
      <c r="D56" s="10">
        <v>0</v>
      </c>
      <c r="E56" s="10">
        <f t="shared" si="13"/>
        <v>40000000</v>
      </c>
      <c r="F56" s="10">
        <v>0</v>
      </c>
      <c r="G56" s="10">
        <v>0</v>
      </c>
      <c r="H56" s="10">
        <f t="shared" si="3"/>
        <v>40000000</v>
      </c>
    </row>
    <row r="57" spans="1:8">
      <c r="A57" s="25" t="s">
        <v>106</v>
      </c>
      <c r="B57" s="26"/>
      <c r="C57" s="7">
        <f>SUM(C58:C65)</f>
        <v>12850000</v>
      </c>
      <c r="D57" s="7">
        <f t="shared" ref="D57:G57" si="14">SUM(D58:D65)</f>
        <v>510000</v>
      </c>
      <c r="E57" s="7">
        <f t="shared" si="14"/>
        <v>13360000</v>
      </c>
      <c r="F57" s="7">
        <f t="shared" si="14"/>
        <v>0</v>
      </c>
      <c r="G57" s="7">
        <f t="shared" si="14"/>
        <v>0</v>
      </c>
      <c r="H57" s="7">
        <f t="shared" si="3"/>
        <v>13360000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>
        <v>12850000</v>
      </c>
      <c r="D62" s="10">
        <v>0</v>
      </c>
      <c r="E62" s="10">
        <f t="shared" si="15"/>
        <v>12850000</v>
      </c>
      <c r="F62" s="10">
        <v>0</v>
      </c>
      <c r="G62" s="10">
        <v>0</v>
      </c>
      <c r="H62" s="10">
        <f t="shared" si="3"/>
        <v>12850000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0</v>
      </c>
      <c r="D65" s="10">
        <v>510000</v>
      </c>
      <c r="E65" s="10">
        <f t="shared" si="15"/>
        <v>510000</v>
      </c>
      <c r="F65" s="10">
        <v>0</v>
      </c>
      <c r="G65" s="10">
        <v>0</v>
      </c>
      <c r="H65" s="10">
        <f t="shared" si="3"/>
        <v>510000</v>
      </c>
    </row>
    <row r="66" spans="1:8">
      <c r="A66" s="25" t="s">
        <v>122</v>
      </c>
      <c r="B66" s="2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5" t="s">
        <v>129</v>
      </c>
      <c r="B70" s="2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7" t="s">
        <v>144</v>
      </c>
      <c r="B79" s="28"/>
      <c r="C79" s="14">
        <f>C80+C88+C98+C108+C118+C128+C132+C141+C145</f>
        <v>145934174.28</v>
      </c>
      <c r="D79" s="14">
        <f t="shared" ref="D79:H79" si="21">D80+D88+D98+D108+D118+D128+D132+D141+D145</f>
        <v>236535076.37</v>
      </c>
      <c r="E79" s="14">
        <f t="shared" si="21"/>
        <v>382469250.64999998</v>
      </c>
      <c r="F79" s="14">
        <f t="shared" si="21"/>
        <v>122703425.40000001</v>
      </c>
      <c r="G79" s="14">
        <f t="shared" si="21"/>
        <v>122703425.40000001</v>
      </c>
      <c r="H79" s="14">
        <f t="shared" si="21"/>
        <v>259765825.25</v>
      </c>
    </row>
    <row r="80" spans="1:8">
      <c r="A80" s="23" t="s">
        <v>10</v>
      </c>
      <c r="B80" s="24"/>
      <c r="C80" s="14">
        <f>SUM(C81:C87)</f>
        <v>0</v>
      </c>
      <c r="D80" s="14">
        <f t="shared" ref="D80:H80" si="22">SUM(D81:D87)</f>
        <v>0</v>
      </c>
      <c r="E80" s="14">
        <f t="shared" si="22"/>
        <v>0</v>
      </c>
      <c r="F80" s="14">
        <f t="shared" si="22"/>
        <v>0</v>
      </c>
      <c r="G80" s="14">
        <f t="shared" si="22"/>
        <v>0</v>
      </c>
      <c r="H80" s="14">
        <f t="shared" si="22"/>
        <v>0</v>
      </c>
    </row>
    <row r="81" spans="1:8">
      <c r="A81" s="8" t="s">
        <v>145</v>
      </c>
      <c r="B81" s="15" t="s">
        <v>12</v>
      </c>
      <c r="C81" s="16"/>
      <c r="D81" s="16"/>
      <c r="E81" s="10">
        <f t="shared" ref="E81:E87" si="23">C81+D81</f>
        <v>0</v>
      </c>
      <c r="F81" s="16"/>
      <c r="G81" s="16"/>
      <c r="H81" s="16">
        <f t="shared" ref="H81:H144" si="24">E81-F81</f>
        <v>0</v>
      </c>
    </row>
    <row r="82" spans="1:8">
      <c r="A82" s="8" t="s">
        <v>146</v>
      </c>
      <c r="B82" s="15" t="s">
        <v>14</v>
      </c>
      <c r="C82" s="16"/>
      <c r="D82" s="16"/>
      <c r="E82" s="10">
        <f t="shared" si="23"/>
        <v>0</v>
      </c>
      <c r="F82" s="16"/>
      <c r="G82" s="16"/>
      <c r="H82" s="16">
        <f t="shared" si="24"/>
        <v>0</v>
      </c>
    </row>
    <row r="83" spans="1:8">
      <c r="A83" s="8" t="s">
        <v>147</v>
      </c>
      <c r="B83" s="15" t="s">
        <v>16</v>
      </c>
      <c r="C83" s="16"/>
      <c r="D83" s="16"/>
      <c r="E83" s="10">
        <f t="shared" si="23"/>
        <v>0</v>
      </c>
      <c r="F83" s="16"/>
      <c r="G83" s="16"/>
      <c r="H83" s="16">
        <f t="shared" si="24"/>
        <v>0</v>
      </c>
    </row>
    <row r="84" spans="1:8">
      <c r="A84" s="8" t="s">
        <v>148</v>
      </c>
      <c r="B84" s="15" t="s">
        <v>18</v>
      </c>
      <c r="C84" s="16"/>
      <c r="D84" s="16"/>
      <c r="E84" s="10">
        <f t="shared" si="23"/>
        <v>0</v>
      </c>
      <c r="F84" s="16"/>
      <c r="G84" s="16"/>
      <c r="H84" s="16">
        <f t="shared" si="24"/>
        <v>0</v>
      </c>
    </row>
    <row r="85" spans="1:8">
      <c r="A85" s="8" t="s">
        <v>149</v>
      </c>
      <c r="B85" s="15" t="s">
        <v>20</v>
      </c>
      <c r="C85" s="16"/>
      <c r="D85" s="16"/>
      <c r="E85" s="10">
        <f t="shared" si="23"/>
        <v>0</v>
      </c>
      <c r="F85" s="16"/>
      <c r="G85" s="16"/>
      <c r="H85" s="16">
        <f t="shared" si="24"/>
        <v>0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23" t="s">
        <v>25</v>
      </c>
      <c r="B88" s="24"/>
      <c r="C88" s="14">
        <f>SUM(C89:C97)</f>
        <v>0</v>
      </c>
      <c r="D88" s="14">
        <f t="shared" ref="D88:G88" si="25">SUM(D89:D97)</f>
        <v>109653.27</v>
      </c>
      <c r="E88" s="14">
        <f t="shared" si="25"/>
        <v>109653.27</v>
      </c>
      <c r="F88" s="14">
        <f t="shared" si="25"/>
        <v>106456.04</v>
      </c>
      <c r="G88" s="14">
        <f t="shared" si="25"/>
        <v>106456.04</v>
      </c>
      <c r="H88" s="14">
        <f t="shared" si="24"/>
        <v>3197.2300000000105</v>
      </c>
    </row>
    <row r="89" spans="1:8">
      <c r="A89" s="8" t="s">
        <v>152</v>
      </c>
      <c r="B89" s="15" t="s">
        <v>27</v>
      </c>
      <c r="C89" s="16">
        <v>0</v>
      </c>
      <c r="D89" s="16">
        <v>3196.7</v>
      </c>
      <c r="E89" s="10">
        <f t="shared" ref="E89:E97" si="26">C89+D89</f>
        <v>3196.7</v>
      </c>
      <c r="F89" s="16">
        <v>0</v>
      </c>
      <c r="G89" s="16">
        <v>0</v>
      </c>
      <c r="H89" s="16">
        <f t="shared" si="24"/>
        <v>3196.7</v>
      </c>
    </row>
    <row r="90" spans="1:8">
      <c r="A90" s="8" t="s">
        <v>153</v>
      </c>
      <c r="B90" s="15" t="s">
        <v>29</v>
      </c>
      <c r="C90" s="16"/>
      <c r="D90" s="16"/>
      <c r="E90" s="10">
        <f t="shared" si="26"/>
        <v>0</v>
      </c>
      <c r="F90" s="16"/>
      <c r="G90" s="16"/>
      <c r="H90" s="16">
        <f t="shared" si="24"/>
        <v>0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/>
      <c r="D92" s="16"/>
      <c r="E92" s="10">
        <f t="shared" si="26"/>
        <v>0</v>
      </c>
      <c r="F92" s="16"/>
      <c r="G92" s="16"/>
      <c r="H92" s="16">
        <f t="shared" si="24"/>
        <v>0</v>
      </c>
    </row>
    <row r="93" spans="1:8">
      <c r="A93" s="8" t="s">
        <v>156</v>
      </c>
      <c r="B93" s="15" t="s">
        <v>35</v>
      </c>
      <c r="C93" s="16"/>
      <c r="D93" s="16"/>
      <c r="E93" s="10">
        <f t="shared" si="26"/>
        <v>0</v>
      </c>
      <c r="F93" s="16"/>
      <c r="G93" s="16"/>
      <c r="H93" s="16">
        <f t="shared" si="24"/>
        <v>0</v>
      </c>
    </row>
    <row r="94" spans="1:8">
      <c r="A94" s="8" t="s">
        <v>157</v>
      </c>
      <c r="B94" s="15" t="s">
        <v>37</v>
      </c>
      <c r="C94" s="16">
        <v>0</v>
      </c>
      <c r="D94" s="16">
        <v>106456.57</v>
      </c>
      <c r="E94" s="10">
        <f t="shared" si="26"/>
        <v>106456.57</v>
      </c>
      <c r="F94" s="16">
        <v>106456.04</v>
      </c>
      <c r="G94" s="16">
        <v>106456.04</v>
      </c>
      <c r="H94" s="16">
        <f t="shared" si="24"/>
        <v>0.53000000001338776</v>
      </c>
    </row>
    <row r="95" spans="1:8">
      <c r="A95" s="8" t="s">
        <v>158</v>
      </c>
      <c r="B95" s="15" t="s">
        <v>39</v>
      </c>
      <c r="C95" s="16"/>
      <c r="D95" s="16"/>
      <c r="E95" s="10">
        <f t="shared" si="26"/>
        <v>0</v>
      </c>
      <c r="F95" s="16"/>
      <c r="G95" s="16"/>
      <c r="H95" s="16">
        <f t="shared" si="24"/>
        <v>0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/>
      <c r="D97" s="16"/>
      <c r="E97" s="10">
        <f t="shared" si="26"/>
        <v>0</v>
      </c>
      <c r="F97" s="16"/>
      <c r="G97" s="16"/>
      <c r="H97" s="16">
        <f t="shared" si="24"/>
        <v>0</v>
      </c>
    </row>
    <row r="98" spans="1:8">
      <c r="A98" s="23" t="s">
        <v>44</v>
      </c>
      <c r="B98" s="24"/>
      <c r="C98" s="14">
        <f>SUM(C99:C107)</f>
        <v>0</v>
      </c>
      <c r="D98" s="14">
        <f t="shared" ref="D98:G98" si="27">SUM(D99:D107)</f>
        <v>194107.12</v>
      </c>
      <c r="E98" s="14">
        <f t="shared" si="27"/>
        <v>194107.12</v>
      </c>
      <c r="F98" s="14">
        <f t="shared" si="27"/>
        <v>141761.57999999999</v>
      </c>
      <c r="G98" s="14">
        <f t="shared" si="27"/>
        <v>141761.57999999999</v>
      </c>
      <c r="H98" s="14">
        <f t="shared" si="24"/>
        <v>52345.540000000008</v>
      </c>
    </row>
    <row r="99" spans="1:8">
      <c r="A99" s="8" t="s">
        <v>161</v>
      </c>
      <c r="B99" s="15" t="s">
        <v>46</v>
      </c>
      <c r="C99" s="16"/>
      <c r="D99" s="16"/>
      <c r="E99" s="10">
        <f t="shared" ref="E99:E107" si="28">C99+D99</f>
        <v>0</v>
      </c>
      <c r="F99" s="16"/>
      <c r="G99" s="16"/>
      <c r="H99" s="16">
        <f t="shared" si="24"/>
        <v>0</v>
      </c>
    </row>
    <row r="100" spans="1:8">
      <c r="A100" s="8" t="s">
        <v>162</v>
      </c>
      <c r="B100" s="15" t="s">
        <v>48</v>
      </c>
      <c r="C100" s="16"/>
      <c r="D100" s="16"/>
      <c r="E100" s="10">
        <f t="shared" si="28"/>
        <v>0</v>
      </c>
      <c r="F100" s="16"/>
      <c r="G100" s="16"/>
      <c r="H100" s="16">
        <f t="shared" si="24"/>
        <v>0</v>
      </c>
    </row>
    <row r="101" spans="1:8">
      <c r="A101" s="8" t="s">
        <v>163</v>
      </c>
      <c r="B101" s="15" t="s">
        <v>50</v>
      </c>
      <c r="C101" s="16">
        <v>0</v>
      </c>
      <c r="D101" s="16">
        <v>148845.74</v>
      </c>
      <c r="E101" s="10">
        <f t="shared" si="28"/>
        <v>148845.74</v>
      </c>
      <c r="F101" s="16">
        <v>141224.5</v>
      </c>
      <c r="G101" s="16">
        <v>141224.5</v>
      </c>
      <c r="H101" s="16">
        <f t="shared" si="24"/>
        <v>7621.2399999999907</v>
      </c>
    </row>
    <row r="102" spans="1:8">
      <c r="A102" s="8" t="s">
        <v>164</v>
      </c>
      <c r="B102" s="15" t="s">
        <v>52</v>
      </c>
      <c r="C102" s="16"/>
      <c r="D102" s="16"/>
      <c r="E102" s="10">
        <f t="shared" si="28"/>
        <v>0</v>
      </c>
      <c r="F102" s="16"/>
      <c r="G102" s="16"/>
      <c r="H102" s="16">
        <f t="shared" si="24"/>
        <v>0</v>
      </c>
    </row>
    <row r="103" spans="1:8">
      <c r="A103" s="8" t="s">
        <v>165</v>
      </c>
      <c r="B103" s="15" t="s">
        <v>54</v>
      </c>
      <c r="C103" s="16">
        <v>0</v>
      </c>
      <c r="D103" s="16">
        <v>44186.25</v>
      </c>
      <c r="E103" s="10">
        <f t="shared" si="28"/>
        <v>44186.25</v>
      </c>
      <c r="F103" s="16">
        <v>0</v>
      </c>
      <c r="G103" s="16">
        <v>0</v>
      </c>
      <c r="H103" s="16">
        <f t="shared" si="24"/>
        <v>44186.25</v>
      </c>
    </row>
    <row r="104" spans="1:8">
      <c r="A104" s="8" t="s">
        <v>166</v>
      </c>
      <c r="B104" s="15" t="s">
        <v>56</v>
      </c>
      <c r="C104" s="16"/>
      <c r="D104" s="16"/>
      <c r="E104" s="10">
        <f t="shared" si="28"/>
        <v>0</v>
      </c>
      <c r="F104" s="16"/>
      <c r="G104" s="16"/>
      <c r="H104" s="16">
        <f t="shared" si="24"/>
        <v>0</v>
      </c>
    </row>
    <row r="105" spans="1:8">
      <c r="A105" s="8" t="s">
        <v>167</v>
      </c>
      <c r="B105" s="15" t="s">
        <v>58</v>
      </c>
      <c r="C105" s="16"/>
      <c r="D105" s="16"/>
      <c r="E105" s="10">
        <f t="shared" si="28"/>
        <v>0</v>
      </c>
      <c r="F105" s="16"/>
      <c r="G105" s="16"/>
      <c r="H105" s="16">
        <f t="shared" si="24"/>
        <v>0</v>
      </c>
    </row>
    <row r="106" spans="1:8">
      <c r="A106" s="8" t="s">
        <v>168</v>
      </c>
      <c r="B106" s="15" t="s">
        <v>60</v>
      </c>
      <c r="C106" s="16">
        <v>0</v>
      </c>
      <c r="D106" s="16">
        <v>1075.1300000000001</v>
      </c>
      <c r="E106" s="10">
        <f t="shared" si="28"/>
        <v>1075.1300000000001</v>
      </c>
      <c r="F106" s="16">
        <v>537.08000000000004</v>
      </c>
      <c r="G106" s="16">
        <v>537.08000000000004</v>
      </c>
      <c r="H106" s="16">
        <f t="shared" si="24"/>
        <v>538.05000000000007</v>
      </c>
    </row>
    <row r="107" spans="1:8">
      <c r="A107" s="8" t="s">
        <v>169</v>
      </c>
      <c r="B107" s="15" t="s">
        <v>62</v>
      </c>
      <c r="C107" s="16"/>
      <c r="D107" s="16"/>
      <c r="E107" s="10">
        <f t="shared" si="28"/>
        <v>0</v>
      </c>
      <c r="F107" s="16"/>
      <c r="G107" s="16"/>
      <c r="H107" s="16">
        <f t="shared" si="24"/>
        <v>0</v>
      </c>
    </row>
    <row r="108" spans="1:8">
      <c r="A108" s="23" t="s">
        <v>63</v>
      </c>
      <c r="B108" s="24"/>
      <c r="C108" s="14">
        <f>SUM(C109:C117)</f>
        <v>0</v>
      </c>
      <c r="D108" s="14">
        <f t="shared" ref="D108:G108" si="29">SUM(D109:D117)</f>
        <v>51062512.859999999</v>
      </c>
      <c r="E108" s="14">
        <f t="shared" si="29"/>
        <v>51062512.859999999</v>
      </c>
      <c r="F108" s="14">
        <f t="shared" si="29"/>
        <v>38639556.219999999</v>
      </c>
      <c r="G108" s="14">
        <f t="shared" si="29"/>
        <v>38639556.219999999</v>
      </c>
      <c r="H108" s="14">
        <f t="shared" si="24"/>
        <v>12422956.640000001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>
        <v>0</v>
      </c>
      <c r="D110" s="16">
        <v>51062512.859999999</v>
      </c>
      <c r="E110" s="10">
        <f t="shared" si="30"/>
        <v>51062512.859999999</v>
      </c>
      <c r="F110" s="16">
        <v>38639556.219999999</v>
      </c>
      <c r="G110" s="16">
        <v>38639556.219999999</v>
      </c>
      <c r="H110" s="16">
        <f t="shared" si="24"/>
        <v>12422956.640000001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30"/>
        <v>0</v>
      </c>
      <c r="F112" s="16"/>
      <c r="G112" s="16"/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3" t="s">
        <v>80</v>
      </c>
      <c r="B118" s="24"/>
      <c r="C118" s="14">
        <f>SUM(C119:C127)</f>
        <v>0</v>
      </c>
      <c r="D118" s="14">
        <f t="shared" ref="D118:G118" si="31">SUM(D119:D127)</f>
        <v>0</v>
      </c>
      <c r="E118" s="14">
        <f t="shared" si="31"/>
        <v>0</v>
      </c>
      <c r="F118" s="14">
        <f t="shared" si="31"/>
        <v>0</v>
      </c>
      <c r="G118" s="14">
        <f t="shared" si="31"/>
        <v>0</v>
      </c>
      <c r="H118" s="14">
        <f t="shared" si="24"/>
        <v>0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/>
      <c r="D124" s="16"/>
      <c r="E124" s="10">
        <f t="shared" si="32"/>
        <v>0</v>
      </c>
      <c r="F124" s="16"/>
      <c r="G124" s="16"/>
      <c r="H124" s="16">
        <f t="shared" si="2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3" t="s">
        <v>99</v>
      </c>
      <c r="B128" s="24"/>
      <c r="C128" s="14">
        <f>SUM(C129:C131)</f>
        <v>62640158.280000001</v>
      </c>
      <c r="D128" s="14">
        <f t="shared" ref="D128:G128" si="33">SUM(D129:D131)</f>
        <v>185168803.12</v>
      </c>
      <c r="E128" s="14">
        <f t="shared" si="33"/>
        <v>247808961.40000001</v>
      </c>
      <c r="F128" s="14">
        <f t="shared" si="33"/>
        <v>83815651.560000002</v>
      </c>
      <c r="G128" s="14">
        <f t="shared" si="33"/>
        <v>83815651.560000002</v>
      </c>
      <c r="H128" s="14">
        <f t="shared" si="24"/>
        <v>163993309.84</v>
      </c>
    </row>
    <row r="129" spans="1:8">
      <c r="A129" s="8" t="s">
        <v>186</v>
      </c>
      <c r="B129" s="15" t="s">
        <v>101</v>
      </c>
      <c r="C129" s="16">
        <v>62640158.280000001</v>
      </c>
      <c r="D129" s="16">
        <v>185168803.12</v>
      </c>
      <c r="E129" s="10">
        <f t="shared" ref="E129:E131" si="34">C129+D129</f>
        <v>247808961.40000001</v>
      </c>
      <c r="F129" s="16">
        <v>83815651.560000002</v>
      </c>
      <c r="G129" s="16">
        <v>83815651.560000002</v>
      </c>
      <c r="H129" s="16">
        <f t="shared" si="24"/>
        <v>163993309.84</v>
      </c>
    </row>
    <row r="130" spans="1:8">
      <c r="A130" s="8" t="s">
        <v>187</v>
      </c>
      <c r="B130" s="15" t="s">
        <v>103</v>
      </c>
      <c r="C130" s="16"/>
      <c r="D130" s="16"/>
      <c r="E130" s="10">
        <f t="shared" si="34"/>
        <v>0</v>
      </c>
      <c r="F130" s="16"/>
      <c r="G130" s="16"/>
      <c r="H130" s="16">
        <f t="shared" si="2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3" t="s">
        <v>106</v>
      </c>
      <c r="B132" s="24"/>
      <c r="C132" s="14">
        <f>SUM(C133:C140)</f>
        <v>83294016</v>
      </c>
      <c r="D132" s="14">
        <f t="shared" ref="D132:G132" si="35">SUM(D133:D140)</f>
        <v>0</v>
      </c>
      <c r="E132" s="14">
        <f t="shared" si="35"/>
        <v>83294016</v>
      </c>
      <c r="F132" s="14">
        <f t="shared" si="35"/>
        <v>0</v>
      </c>
      <c r="G132" s="14">
        <f t="shared" si="35"/>
        <v>0</v>
      </c>
      <c r="H132" s="14">
        <f t="shared" si="24"/>
        <v>83294016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>
        <v>83294016</v>
      </c>
      <c r="D140" s="16">
        <v>0</v>
      </c>
      <c r="E140" s="10">
        <f t="shared" si="36"/>
        <v>83294016</v>
      </c>
      <c r="F140" s="16">
        <v>0</v>
      </c>
      <c r="G140" s="16">
        <v>0</v>
      </c>
      <c r="H140" s="16">
        <f t="shared" si="24"/>
        <v>83294016</v>
      </c>
    </row>
    <row r="141" spans="1:8">
      <c r="A141" s="23" t="s">
        <v>122</v>
      </c>
      <c r="B141" s="24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3" t="s">
        <v>129</v>
      </c>
      <c r="B145" s="24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1" t="s">
        <v>206</v>
      </c>
      <c r="B154" s="22"/>
      <c r="C154" s="14">
        <f>C4+C79</f>
        <v>472686062.29999995</v>
      </c>
      <c r="D154" s="14">
        <f t="shared" ref="D154:H154" si="42">D4+D79</f>
        <v>480147265.16999996</v>
      </c>
      <c r="E154" s="14">
        <f t="shared" si="42"/>
        <v>952833327.46999991</v>
      </c>
      <c r="F154" s="14">
        <f t="shared" si="42"/>
        <v>201371201.19</v>
      </c>
      <c r="G154" s="14">
        <f t="shared" si="42"/>
        <v>201368201.19</v>
      </c>
      <c r="H154" s="14">
        <f t="shared" si="42"/>
        <v>751462126.27999997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39370078740157483" right="0.39370078740157483" top="0.74803149606299213" bottom="0.74803149606299213" header="0.31496062992125984" footer="0.31496062992125984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2018-04-27T18:14:56Z</cp:lastPrinted>
  <dcterms:created xsi:type="dcterms:W3CDTF">2018-04-27T17:58:20Z</dcterms:created>
  <dcterms:modified xsi:type="dcterms:W3CDTF">2018-04-27T18:15:04Z</dcterms:modified>
  <cp:contentStatus/>
</cp:coreProperties>
</file>