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TERE\INFORMAC CTA PUBLICA 2018\2T\"/>
    </mc:Choice>
  </mc:AlternateContent>
  <bookViews>
    <workbookView xWindow="0" yWindow="0" windowWidth="20490" windowHeight="71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H145" i="1"/>
  <c r="G145" i="1"/>
  <c r="F145" i="1"/>
  <c r="E145" i="1"/>
  <c r="D145" i="1"/>
  <c r="C145" i="1"/>
  <c r="E144" i="1"/>
  <c r="H144" i="1" s="1"/>
  <c r="H143" i="1"/>
  <c r="E143" i="1"/>
  <c r="E142" i="1"/>
  <c r="H142" i="1" s="1"/>
  <c r="H141" i="1"/>
  <c r="G141" i="1"/>
  <c r="F141" i="1"/>
  <c r="E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G154" i="1" s="1"/>
  <c r="F5" i="1"/>
  <c r="F4" i="1" s="1"/>
  <c r="D5" i="1"/>
  <c r="C5" i="1"/>
  <c r="C4" i="1" s="1"/>
  <c r="D4" i="1"/>
  <c r="D154" i="1" s="1"/>
  <c r="C154" i="1" l="1"/>
  <c r="E79" i="1"/>
  <c r="F154" i="1"/>
  <c r="E4" i="1"/>
  <c r="E154" i="1" s="1"/>
  <c r="H7" i="1"/>
  <c r="H5" i="1" s="1"/>
  <c r="H4" i="1" s="1"/>
  <c r="H154" i="1" s="1"/>
  <c r="H15" i="1"/>
  <c r="H25" i="1"/>
  <c r="H35" i="1"/>
  <c r="H45" i="1"/>
  <c r="H55" i="1"/>
  <c r="H59" i="1"/>
  <c r="H82" i="1"/>
  <c r="H80" i="1" s="1"/>
  <c r="H79" i="1" s="1"/>
  <c r="H90" i="1"/>
  <c r="H100" i="1"/>
  <c r="H110" i="1"/>
  <c r="H120" i="1"/>
  <c r="H130" i="1"/>
  <c r="H134" i="1"/>
</calcChain>
</file>

<file path=xl/sharedStrings.xml><?xml version="1.0" encoding="utf-8"?>
<sst xmlns="http://schemas.openxmlformats.org/spreadsheetml/2006/main" count="280" uniqueCount="207">
  <si>
    <t>COMISION ESTATAL DEL AGUA DE GUANAJUATO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</si>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</sst>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pane ySplit="3" topLeftCell="A153" activePane="bottomLeft" state="frozen"/>
      <selection pane="bottomLeft" sqref="A1:H156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326751888.01999998</v>
      </c>
      <c r="D4" s="15">
        <f t="shared" ref="D4:H4" si="0">D5+D13+D23+D33+D43+D53+D57+D66+D70</f>
        <v>314072061.06999999</v>
      </c>
      <c r="E4" s="15">
        <f t="shared" si="0"/>
        <v>640823949.08999991</v>
      </c>
      <c r="F4" s="15">
        <f t="shared" si="0"/>
        <v>168007787.94999999</v>
      </c>
      <c r="G4" s="15">
        <f t="shared" si="0"/>
        <v>168007787.94999999</v>
      </c>
      <c r="H4" s="15">
        <f t="shared" si="0"/>
        <v>472816161.14000005</v>
      </c>
    </row>
    <row r="5" spans="1:8">
      <c r="A5" s="16" t="s">
        <v>10</v>
      </c>
      <c r="B5" s="17"/>
      <c r="C5" s="18">
        <f>SUM(C6:C12)</f>
        <v>79123195.799999997</v>
      </c>
      <c r="D5" s="18">
        <f t="shared" ref="D5:H5" si="1">SUM(D6:D12)</f>
        <v>4648129.74</v>
      </c>
      <c r="E5" s="18">
        <f t="shared" si="1"/>
        <v>83771325.539999992</v>
      </c>
      <c r="F5" s="18">
        <f t="shared" si="1"/>
        <v>36482872.909999996</v>
      </c>
      <c r="G5" s="18">
        <f t="shared" si="1"/>
        <v>36482872.909999996</v>
      </c>
      <c r="H5" s="18">
        <f t="shared" si="1"/>
        <v>47288452.629999995</v>
      </c>
    </row>
    <row r="6" spans="1:8">
      <c r="A6" s="19" t="s">
        <v>11</v>
      </c>
      <c r="B6" s="20" t="s">
        <v>12</v>
      </c>
      <c r="C6" s="21">
        <v>20182368</v>
      </c>
      <c r="D6" s="21">
        <v>405072</v>
      </c>
      <c r="E6" s="21">
        <f>C6+D6</f>
        <v>20587440</v>
      </c>
      <c r="F6" s="21">
        <v>10164731.67</v>
      </c>
      <c r="G6" s="21">
        <v>10164731.67</v>
      </c>
      <c r="H6" s="21">
        <f>E6-F6</f>
        <v>10422708.33</v>
      </c>
    </row>
    <row r="7" spans="1:8">
      <c r="A7" s="19" t="s">
        <v>13</v>
      </c>
      <c r="B7" s="20" t="s">
        <v>14</v>
      </c>
      <c r="C7" s="21">
        <v>2743864.8</v>
      </c>
      <c r="D7" s="21">
        <v>841100.4</v>
      </c>
      <c r="E7" s="21">
        <f t="shared" ref="E7:E12" si="2">C7+D7</f>
        <v>3584965.1999999997</v>
      </c>
      <c r="F7" s="21">
        <v>1262898.8500000001</v>
      </c>
      <c r="G7" s="21">
        <v>1262898.8500000001</v>
      </c>
      <c r="H7" s="21">
        <f t="shared" ref="H7:H70" si="3">E7-F7</f>
        <v>2322066.3499999996</v>
      </c>
    </row>
    <row r="8" spans="1:8">
      <c r="A8" s="19" t="s">
        <v>15</v>
      </c>
      <c r="B8" s="20" t="s">
        <v>16</v>
      </c>
      <c r="C8" s="21">
        <v>27450014</v>
      </c>
      <c r="D8" s="21">
        <v>618859.9</v>
      </c>
      <c r="E8" s="21">
        <f t="shared" si="2"/>
        <v>28068873.899999999</v>
      </c>
      <c r="F8" s="21">
        <v>9967547.2799999993</v>
      </c>
      <c r="G8" s="21">
        <v>9967547.2799999993</v>
      </c>
      <c r="H8" s="21">
        <f t="shared" si="3"/>
        <v>18101326.619999997</v>
      </c>
    </row>
    <row r="9" spans="1:8">
      <c r="A9" s="19" t="s">
        <v>17</v>
      </c>
      <c r="B9" s="20" t="s">
        <v>18</v>
      </c>
      <c r="C9" s="21">
        <v>7167221</v>
      </c>
      <c r="D9" s="21">
        <v>193049.24</v>
      </c>
      <c r="E9" s="21">
        <f t="shared" si="2"/>
        <v>7360270.2400000002</v>
      </c>
      <c r="F9" s="21">
        <v>3395170.08</v>
      </c>
      <c r="G9" s="21">
        <v>3395170.08</v>
      </c>
      <c r="H9" s="21">
        <f t="shared" si="3"/>
        <v>3965100.16</v>
      </c>
    </row>
    <row r="10" spans="1:8">
      <c r="A10" s="19" t="s">
        <v>19</v>
      </c>
      <c r="B10" s="20" t="s">
        <v>20</v>
      </c>
      <c r="C10" s="21">
        <v>21533480</v>
      </c>
      <c r="D10" s="21">
        <v>2589151.2000000002</v>
      </c>
      <c r="E10" s="21">
        <f t="shared" si="2"/>
        <v>24122631.199999999</v>
      </c>
      <c r="F10" s="21">
        <v>11666551.449999999</v>
      </c>
      <c r="G10" s="21">
        <v>11666551.449999999</v>
      </c>
      <c r="H10" s="21">
        <f t="shared" si="3"/>
        <v>12456079.75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46248</v>
      </c>
      <c r="D12" s="21">
        <v>897</v>
      </c>
      <c r="E12" s="21">
        <f t="shared" si="2"/>
        <v>47145</v>
      </c>
      <c r="F12" s="21">
        <v>25973.58</v>
      </c>
      <c r="G12" s="21">
        <v>25973.58</v>
      </c>
      <c r="H12" s="21">
        <f t="shared" si="3"/>
        <v>21171.42</v>
      </c>
    </row>
    <row r="13" spans="1:8">
      <c r="A13" s="16" t="s">
        <v>25</v>
      </c>
      <c r="B13" s="17"/>
      <c r="C13" s="18">
        <f>SUM(C14:C22)</f>
        <v>4403487.21</v>
      </c>
      <c r="D13" s="18">
        <f t="shared" ref="D13:G13" si="4">SUM(D14:D22)</f>
        <v>336618.31</v>
      </c>
      <c r="E13" s="18">
        <f t="shared" si="4"/>
        <v>4740105.5200000005</v>
      </c>
      <c r="F13" s="18">
        <f t="shared" si="4"/>
        <v>1771576.7200000002</v>
      </c>
      <c r="G13" s="18">
        <f t="shared" si="4"/>
        <v>1771576.7200000002</v>
      </c>
      <c r="H13" s="18">
        <f t="shared" si="3"/>
        <v>2968528.8000000003</v>
      </c>
    </row>
    <row r="14" spans="1:8">
      <c r="A14" s="19" t="s">
        <v>26</v>
      </c>
      <c r="B14" s="20" t="s">
        <v>27</v>
      </c>
      <c r="C14" s="21">
        <v>388000</v>
      </c>
      <c r="D14" s="21">
        <v>0</v>
      </c>
      <c r="E14" s="21">
        <f t="shared" ref="E14:E22" si="5">C14+D14</f>
        <v>388000</v>
      </c>
      <c r="F14" s="21">
        <v>56911.199999999997</v>
      </c>
      <c r="G14" s="21">
        <v>56911.199999999997</v>
      </c>
      <c r="H14" s="21">
        <f t="shared" si="3"/>
        <v>331088.8</v>
      </c>
    </row>
    <row r="15" spans="1:8">
      <c r="A15" s="19" t="s">
        <v>28</v>
      </c>
      <c r="B15" s="20" t="s">
        <v>29</v>
      </c>
      <c r="C15" s="21">
        <v>92400</v>
      </c>
      <c r="D15" s="21">
        <v>2250</v>
      </c>
      <c r="E15" s="21">
        <f t="shared" si="5"/>
        <v>94650</v>
      </c>
      <c r="F15" s="21">
        <v>37997.86</v>
      </c>
      <c r="G15" s="21">
        <v>37997.86</v>
      </c>
      <c r="H15" s="21">
        <f t="shared" si="3"/>
        <v>56652.14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25500</v>
      </c>
      <c r="D17" s="21">
        <v>0</v>
      </c>
      <c r="E17" s="21">
        <f t="shared" si="5"/>
        <v>25500</v>
      </c>
      <c r="F17" s="21">
        <v>8126</v>
      </c>
      <c r="G17" s="21">
        <v>8126</v>
      </c>
      <c r="H17" s="21">
        <f t="shared" si="3"/>
        <v>17374</v>
      </c>
    </row>
    <row r="18" spans="1:8">
      <c r="A18" s="19" t="s">
        <v>34</v>
      </c>
      <c r="B18" s="20" t="s">
        <v>35</v>
      </c>
      <c r="C18" s="21">
        <v>325000</v>
      </c>
      <c r="D18" s="21">
        <v>-4436.8500000000004</v>
      </c>
      <c r="E18" s="21">
        <f t="shared" si="5"/>
        <v>320563.15000000002</v>
      </c>
      <c r="F18" s="21">
        <v>99397.19</v>
      </c>
      <c r="G18" s="21">
        <v>99397.19</v>
      </c>
      <c r="H18" s="21">
        <f t="shared" si="3"/>
        <v>221165.96000000002</v>
      </c>
    </row>
    <row r="19" spans="1:8">
      <c r="A19" s="19" t="s">
        <v>36</v>
      </c>
      <c r="B19" s="20" t="s">
        <v>37</v>
      </c>
      <c r="C19" s="21">
        <v>3485000</v>
      </c>
      <c r="D19" s="21">
        <v>284794.92</v>
      </c>
      <c r="E19" s="21">
        <f t="shared" si="5"/>
        <v>3769794.92</v>
      </c>
      <c r="F19" s="21">
        <v>1506250.6</v>
      </c>
      <c r="G19" s="21">
        <v>1506250.6</v>
      </c>
      <c r="H19" s="21">
        <f t="shared" si="3"/>
        <v>2263544.3199999998</v>
      </c>
    </row>
    <row r="20" spans="1:8">
      <c r="A20" s="19" t="s">
        <v>38</v>
      </c>
      <c r="B20" s="20" t="s">
        <v>39</v>
      </c>
      <c r="C20" s="21">
        <v>0</v>
      </c>
      <c r="D20" s="21">
        <v>22000</v>
      </c>
      <c r="E20" s="21">
        <f t="shared" si="5"/>
        <v>22000</v>
      </c>
      <c r="F20" s="21">
        <v>11739.3</v>
      </c>
      <c r="G20" s="21">
        <v>11739.3</v>
      </c>
      <c r="H20" s="21">
        <f t="shared" si="3"/>
        <v>10260.700000000001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87587.21</v>
      </c>
      <c r="D22" s="21">
        <v>32010.240000000002</v>
      </c>
      <c r="E22" s="21">
        <f t="shared" si="5"/>
        <v>119597.45000000001</v>
      </c>
      <c r="F22" s="21">
        <v>51154.57</v>
      </c>
      <c r="G22" s="21">
        <v>51154.57</v>
      </c>
      <c r="H22" s="21">
        <f t="shared" si="3"/>
        <v>68442.880000000005</v>
      </c>
    </row>
    <row r="23" spans="1:8">
      <c r="A23" s="16" t="s">
        <v>44</v>
      </c>
      <c r="B23" s="17"/>
      <c r="C23" s="18">
        <f>SUM(C24:C32)</f>
        <v>32266458.980000004</v>
      </c>
      <c r="D23" s="18">
        <f t="shared" ref="D23:G23" si="6">SUM(D24:D32)</f>
        <v>10663403.16</v>
      </c>
      <c r="E23" s="18">
        <f t="shared" si="6"/>
        <v>42929862.140000001</v>
      </c>
      <c r="F23" s="18">
        <f t="shared" si="6"/>
        <v>9400919.2899999991</v>
      </c>
      <c r="G23" s="18">
        <f t="shared" si="6"/>
        <v>9400919.2899999991</v>
      </c>
      <c r="H23" s="18">
        <f t="shared" si="3"/>
        <v>33528942.850000001</v>
      </c>
    </row>
    <row r="24" spans="1:8">
      <c r="A24" s="19" t="s">
        <v>45</v>
      </c>
      <c r="B24" s="20" t="s">
        <v>46</v>
      </c>
      <c r="C24" s="21">
        <v>812696</v>
      </c>
      <c r="D24" s="21">
        <v>0</v>
      </c>
      <c r="E24" s="21">
        <f t="shared" ref="E24:E32" si="7">C24+D24</f>
        <v>812696</v>
      </c>
      <c r="F24" s="21">
        <v>394633.62</v>
      </c>
      <c r="G24" s="21">
        <v>394633.62</v>
      </c>
      <c r="H24" s="21">
        <f t="shared" si="3"/>
        <v>418062.38</v>
      </c>
    </row>
    <row r="25" spans="1:8">
      <c r="A25" s="19" t="s">
        <v>47</v>
      </c>
      <c r="B25" s="20" t="s">
        <v>48</v>
      </c>
      <c r="C25" s="21">
        <v>515120</v>
      </c>
      <c r="D25" s="21">
        <v>194448</v>
      </c>
      <c r="E25" s="21">
        <f t="shared" si="7"/>
        <v>709568</v>
      </c>
      <c r="F25" s="21">
        <v>297427.5</v>
      </c>
      <c r="G25" s="21">
        <v>297427.5</v>
      </c>
      <c r="H25" s="21">
        <f t="shared" si="3"/>
        <v>412140.5</v>
      </c>
    </row>
    <row r="26" spans="1:8">
      <c r="A26" s="19" t="s">
        <v>49</v>
      </c>
      <c r="B26" s="20" t="s">
        <v>50</v>
      </c>
      <c r="C26" s="21">
        <v>17671600.780000001</v>
      </c>
      <c r="D26" s="21">
        <v>10279498.140000001</v>
      </c>
      <c r="E26" s="21">
        <f t="shared" si="7"/>
        <v>27951098.920000002</v>
      </c>
      <c r="F26" s="21">
        <v>5290616.45</v>
      </c>
      <c r="G26" s="21">
        <v>5290616.45</v>
      </c>
      <c r="H26" s="21">
        <f t="shared" si="3"/>
        <v>22660482.470000003</v>
      </c>
    </row>
    <row r="27" spans="1:8">
      <c r="A27" s="19" t="s">
        <v>51</v>
      </c>
      <c r="B27" s="20" t="s">
        <v>52</v>
      </c>
      <c r="C27" s="21">
        <v>755390.12</v>
      </c>
      <c r="D27" s="21">
        <v>0</v>
      </c>
      <c r="E27" s="21">
        <f t="shared" si="7"/>
        <v>755390.12</v>
      </c>
      <c r="F27" s="21">
        <v>591188.91</v>
      </c>
      <c r="G27" s="21">
        <v>591188.91</v>
      </c>
      <c r="H27" s="21">
        <f t="shared" si="3"/>
        <v>164201.20999999996</v>
      </c>
    </row>
    <row r="28" spans="1:8">
      <c r="A28" s="19" t="s">
        <v>53</v>
      </c>
      <c r="B28" s="20" t="s">
        <v>54</v>
      </c>
      <c r="C28" s="21">
        <v>2323481.2799999998</v>
      </c>
      <c r="D28" s="21">
        <v>157777.93</v>
      </c>
      <c r="E28" s="21">
        <f t="shared" si="7"/>
        <v>2481259.21</v>
      </c>
      <c r="F28" s="21">
        <v>1462765.92</v>
      </c>
      <c r="G28" s="21">
        <v>1462765.92</v>
      </c>
      <c r="H28" s="21">
        <f t="shared" si="3"/>
        <v>1018493.29</v>
      </c>
    </row>
    <row r="29" spans="1:8">
      <c r="A29" s="19" t="s">
        <v>55</v>
      </c>
      <c r="B29" s="20" t="s">
        <v>56</v>
      </c>
      <c r="C29" s="21">
        <v>5155000</v>
      </c>
      <c r="D29" s="21">
        <v>67645.539999999994</v>
      </c>
      <c r="E29" s="21">
        <f t="shared" si="7"/>
        <v>5222645.54</v>
      </c>
      <c r="F29" s="21">
        <v>397389.03</v>
      </c>
      <c r="G29" s="21">
        <v>397389.03</v>
      </c>
      <c r="H29" s="21">
        <f t="shared" si="3"/>
        <v>4825256.51</v>
      </c>
    </row>
    <row r="30" spans="1:8">
      <c r="A30" s="19" t="s">
        <v>57</v>
      </c>
      <c r="B30" s="20" t="s">
        <v>58</v>
      </c>
      <c r="C30" s="21">
        <v>448000</v>
      </c>
      <c r="D30" s="21">
        <v>0</v>
      </c>
      <c r="E30" s="21">
        <f t="shared" si="7"/>
        <v>448000</v>
      </c>
      <c r="F30" s="21">
        <v>200570.44</v>
      </c>
      <c r="G30" s="21">
        <v>200570.44</v>
      </c>
      <c r="H30" s="21">
        <f t="shared" si="3"/>
        <v>247429.56</v>
      </c>
    </row>
    <row r="31" spans="1:8">
      <c r="A31" s="19" t="s">
        <v>59</v>
      </c>
      <c r="B31" s="20" t="s">
        <v>60</v>
      </c>
      <c r="C31" s="21">
        <v>2904200</v>
      </c>
      <c r="D31" s="21">
        <v>-126476.34</v>
      </c>
      <c r="E31" s="21">
        <f t="shared" si="7"/>
        <v>2777723.66</v>
      </c>
      <c r="F31" s="21">
        <v>126823.18</v>
      </c>
      <c r="G31" s="21">
        <v>126823.18</v>
      </c>
      <c r="H31" s="21">
        <f t="shared" si="3"/>
        <v>2650900.48</v>
      </c>
    </row>
    <row r="32" spans="1:8">
      <c r="A32" s="19" t="s">
        <v>61</v>
      </c>
      <c r="B32" s="20" t="s">
        <v>62</v>
      </c>
      <c r="C32" s="21">
        <v>1680970.8</v>
      </c>
      <c r="D32" s="21">
        <v>90509.89</v>
      </c>
      <c r="E32" s="21">
        <f t="shared" si="7"/>
        <v>1771480.69</v>
      </c>
      <c r="F32" s="21">
        <v>639504.24</v>
      </c>
      <c r="G32" s="21">
        <v>639504.24</v>
      </c>
      <c r="H32" s="21">
        <f t="shared" si="3"/>
        <v>1131976.45</v>
      </c>
    </row>
    <row r="33" spans="1:8">
      <c r="A33" s="16" t="s">
        <v>63</v>
      </c>
      <c r="B33" s="17"/>
      <c r="C33" s="18">
        <f>SUM(C34:C42)</f>
        <v>33312239.73</v>
      </c>
      <c r="D33" s="18">
        <f t="shared" ref="D33:G33" si="8">SUM(D34:D42)</f>
        <v>42586111.380000003</v>
      </c>
      <c r="E33" s="18">
        <f t="shared" si="8"/>
        <v>75898351.109999999</v>
      </c>
      <c r="F33" s="18">
        <f t="shared" si="8"/>
        <v>19094526.52</v>
      </c>
      <c r="G33" s="18">
        <f t="shared" si="8"/>
        <v>19094526.52</v>
      </c>
      <c r="H33" s="18">
        <f t="shared" si="3"/>
        <v>56803824.590000004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>
        <v>32881259.73</v>
      </c>
      <c r="D35" s="21">
        <v>42586111.380000003</v>
      </c>
      <c r="E35" s="21">
        <f t="shared" si="9"/>
        <v>75467371.109999999</v>
      </c>
      <c r="F35" s="21">
        <v>18933280.199999999</v>
      </c>
      <c r="G35" s="21">
        <v>18933280.199999999</v>
      </c>
      <c r="H35" s="21">
        <f t="shared" si="3"/>
        <v>56534090.909999996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>
        <v>430980</v>
      </c>
      <c r="D38" s="21">
        <v>0</v>
      </c>
      <c r="E38" s="21">
        <f t="shared" si="9"/>
        <v>430980</v>
      </c>
      <c r="F38" s="21">
        <v>161246.32</v>
      </c>
      <c r="G38" s="21">
        <v>161246.32</v>
      </c>
      <c r="H38" s="21">
        <f t="shared" si="3"/>
        <v>269733.68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6006588.2200000007</v>
      </c>
      <c r="E43" s="18">
        <f t="shared" si="10"/>
        <v>6006588.2200000007</v>
      </c>
      <c r="F43" s="18">
        <f t="shared" si="10"/>
        <v>35409</v>
      </c>
      <c r="G43" s="18">
        <f t="shared" si="10"/>
        <v>35409</v>
      </c>
      <c r="H43" s="18">
        <f t="shared" si="3"/>
        <v>5971179.2200000007</v>
      </c>
    </row>
    <row r="44" spans="1:8">
      <c r="A44" s="19" t="s">
        <v>81</v>
      </c>
      <c r="B44" s="20" t="s">
        <v>82</v>
      </c>
      <c r="C44" s="21">
        <v>0</v>
      </c>
      <c r="D44" s="21">
        <v>2901513</v>
      </c>
      <c r="E44" s="21">
        <f t="shared" ref="E44:E52" si="11">C44+D44</f>
        <v>2901513</v>
      </c>
      <c r="F44" s="21">
        <v>35409</v>
      </c>
      <c r="G44" s="21">
        <v>35409</v>
      </c>
      <c r="H44" s="21">
        <f t="shared" si="3"/>
        <v>2866104</v>
      </c>
    </row>
    <row r="45" spans="1:8">
      <c r="A45" s="19" t="s">
        <v>83</v>
      </c>
      <c r="B45" s="20" t="s">
        <v>84</v>
      </c>
      <c r="C45" s="21">
        <v>0</v>
      </c>
      <c r="D45" s="21">
        <v>102000</v>
      </c>
      <c r="E45" s="21">
        <f t="shared" si="11"/>
        <v>102000</v>
      </c>
      <c r="F45" s="21">
        <v>0</v>
      </c>
      <c r="G45" s="21">
        <v>0</v>
      </c>
      <c r="H45" s="21">
        <f t="shared" si="3"/>
        <v>102000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3003075.22</v>
      </c>
      <c r="E49" s="21">
        <f t="shared" si="11"/>
        <v>3003075.22</v>
      </c>
      <c r="F49" s="21">
        <v>0</v>
      </c>
      <c r="G49" s="21">
        <v>0</v>
      </c>
      <c r="H49" s="21">
        <f t="shared" si="3"/>
        <v>3003075.22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164796506.30000001</v>
      </c>
      <c r="D53" s="18">
        <f t="shared" ref="D53:G53" si="12">SUM(D54:D56)</f>
        <v>248630975.19999999</v>
      </c>
      <c r="E53" s="18">
        <f t="shared" si="12"/>
        <v>413427481.5</v>
      </c>
      <c r="F53" s="18">
        <f t="shared" si="12"/>
        <v>101222483.51000001</v>
      </c>
      <c r="G53" s="18">
        <f t="shared" si="12"/>
        <v>101222483.51000001</v>
      </c>
      <c r="H53" s="18">
        <f t="shared" si="3"/>
        <v>312204997.99000001</v>
      </c>
    </row>
    <row r="54" spans="1:8">
      <c r="A54" s="19" t="s">
        <v>100</v>
      </c>
      <c r="B54" s="20" t="s">
        <v>101</v>
      </c>
      <c r="C54" s="21">
        <v>124796506.3</v>
      </c>
      <c r="D54" s="21">
        <v>248630975.19999999</v>
      </c>
      <c r="E54" s="21">
        <f t="shared" ref="E54:E56" si="13">C54+D54</f>
        <v>373427481.5</v>
      </c>
      <c r="F54" s="21">
        <v>101222483.51000001</v>
      </c>
      <c r="G54" s="21">
        <v>101222483.51000001</v>
      </c>
      <c r="H54" s="21">
        <f t="shared" si="3"/>
        <v>272204997.99000001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>
        <v>40000000</v>
      </c>
      <c r="D56" s="21">
        <v>0</v>
      </c>
      <c r="E56" s="21">
        <f t="shared" si="13"/>
        <v>40000000</v>
      </c>
      <c r="F56" s="21">
        <v>0</v>
      </c>
      <c r="G56" s="21">
        <v>0</v>
      </c>
      <c r="H56" s="21">
        <f t="shared" si="3"/>
        <v>40000000</v>
      </c>
    </row>
    <row r="57" spans="1:8">
      <c r="A57" s="16" t="s">
        <v>106</v>
      </c>
      <c r="B57" s="17"/>
      <c r="C57" s="18">
        <f>SUM(C58:C65)</f>
        <v>12850000</v>
      </c>
      <c r="D57" s="18">
        <f t="shared" ref="D57:G57" si="14">SUM(D58:D65)</f>
        <v>1200235.06</v>
      </c>
      <c r="E57" s="18">
        <f t="shared" si="14"/>
        <v>14050235.060000001</v>
      </c>
      <c r="F57" s="18">
        <f t="shared" si="14"/>
        <v>0</v>
      </c>
      <c r="G57" s="18">
        <f t="shared" si="14"/>
        <v>0</v>
      </c>
      <c r="H57" s="18">
        <f t="shared" si="3"/>
        <v>14050235.060000001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>
        <v>12850000</v>
      </c>
      <c r="D62" s="21">
        <v>0</v>
      </c>
      <c r="E62" s="21">
        <f t="shared" si="15"/>
        <v>12850000</v>
      </c>
      <c r="F62" s="21">
        <v>0</v>
      </c>
      <c r="G62" s="21">
        <v>0</v>
      </c>
      <c r="H62" s="21">
        <f t="shared" si="3"/>
        <v>12850000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1200235.06</v>
      </c>
      <c r="E65" s="21">
        <f t="shared" si="15"/>
        <v>1200235.06</v>
      </c>
      <c r="F65" s="21">
        <v>0</v>
      </c>
      <c r="G65" s="21">
        <v>0</v>
      </c>
      <c r="H65" s="21">
        <f t="shared" si="3"/>
        <v>1200235.06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145934174.28</v>
      </c>
      <c r="D79" s="25">
        <f t="shared" ref="D79:H79" si="21">D80+D88+D98+D108+D118+D128+D132+D141+D145</f>
        <v>218090070.86000001</v>
      </c>
      <c r="E79" s="25">
        <f t="shared" si="21"/>
        <v>364024245.13999999</v>
      </c>
      <c r="F79" s="25">
        <f t="shared" si="21"/>
        <v>132120764.69</v>
      </c>
      <c r="G79" s="25">
        <f t="shared" si="21"/>
        <v>132120764.69</v>
      </c>
      <c r="H79" s="25">
        <f t="shared" si="21"/>
        <v>231903480.45000002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1114653.27</v>
      </c>
      <c r="E88" s="25">
        <f t="shared" si="25"/>
        <v>1114653.27</v>
      </c>
      <c r="F88" s="25">
        <f t="shared" si="25"/>
        <v>356419.86</v>
      </c>
      <c r="G88" s="25">
        <f t="shared" si="25"/>
        <v>356419.86</v>
      </c>
      <c r="H88" s="25">
        <f t="shared" si="24"/>
        <v>758233.41</v>
      </c>
    </row>
    <row r="89" spans="1:8">
      <c r="A89" s="19" t="s">
        <v>152</v>
      </c>
      <c r="B89" s="30" t="s">
        <v>27</v>
      </c>
      <c r="C89" s="31">
        <v>0</v>
      </c>
      <c r="D89" s="31">
        <v>183196.7</v>
      </c>
      <c r="E89" s="21">
        <f t="shared" ref="E89:E97" si="26">C89+D89</f>
        <v>183196.7</v>
      </c>
      <c r="F89" s="31">
        <v>0</v>
      </c>
      <c r="G89" s="31">
        <v>0</v>
      </c>
      <c r="H89" s="31">
        <f t="shared" si="24"/>
        <v>183196.7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0</v>
      </c>
      <c r="D94" s="31">
        <v>931456.57</v>
      </c>
      <c r="E94" s="21">
        <f t="shared" si="26"/>
        <v>931456.57</v>
      </c>
      <c r="F94" s="31">
        <v>356419.86</v>
      </c>
      <c r="G94" s="31">
        <v>356419.86</v>
      </c>
      <c r="H94" s="31">
        <f t="shared" si="24"/>
        <v>575036.71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1332755.3999999999</v>
      </c>
      <c r="E98" s="25">
        <f t="shared" si="27"/>
        <v>1332755.3999999999</v>
      </c>
      <c r="F98" s="25">
        <f t="shared" si="27"/>
        <v>141761.57999999999</v>
      </c>
      <c r="G98" s="25">
        <f t="shared" si="27"/>
        <v>141761.57999999999</v>
      </c>
      <c r="H98" s="25">
        <f t="shared" si="24"/>
        <v>1190993.8199999998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1057394.02</v>
      </c>
      <c r="E101" s="21">
        <f t="shared" si="28"/>
        <v>1057394.02</v>
      </c>
      <c r="F101" s="31">
        <v>141224.5</v>
      </c>
      <c r="G101" s="31">
        <v>141224.5</v>
      </c>
      <c r="H101" s="31">
        <f t="shared" si="24"/>
        <v>916169.52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244186.25</v>
      </c>
      <c r="E103" s="21">
        <f t="shared" si="28"/>
        <v>244186.25</v>
      </c>
      <c r="F103" s="31">
        <v>0</v>
      </c>
      <c r="G103" s="31">
        <v>0</v>
      </c>
      <c r="H103" s="31">
        <f t="shared" si="24"/>
        <v>244186.25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31175.13</v>
      </c>
      <c r="E106" s="21">
        <f t="shared" si="28"/>
        <v>31175.13</v>
      </c>
      <c r="F106" s="31">
        <v>537.08000000000004</v>
      </c>
      <c r="G106" s="31">
        <v>537.08000000000004</v>
      </c>
      <c r="H106" s="31">
        <f t="shared" si="24"/>
        <v>30638.05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52932950.850000001</v>
      </c>
      <c r="E108" s="25">
        <f t="shared" si="29"/>
        <v>52932950.850000001</v>
      </c>
      <c r="F108" s="25">
        <f t="shared" si="29"/>
        <v>38639556.219999999</v>
      </c>
      <c r="G108" s="25">
        <f t="shared" si="29"/>
        <v>38639556.219999999</v>
      </c>
      <c r="H108" s="25">
        <f t="shared" si="24"/>
        <v>14293394.630000003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>
        <v>0</v>
      </c>
      <c r="D110" s="31">
        <v>52932950.850000001</v>
      </c>
      <c r="E110" s="21">
        <f t="shared" si="30"/>
        <v>52932950.850000001</v>
      </c>
      <c r="F110" s="31">
        <v>38639556.219999999</v>
      </c>
      <c r="G110" s="31">
        <v>38639556.219999999</v>
      </c>
      <c r="H110" s="31">
        <f t="shared" si="24"/>
        <v>14293394.630000003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62640158.280000001</v>
      </c>
      <c r="D128" s="25">
        <f t="shared" ref="D128:G128" si="33">SUM(D129:D131)</f>
        <v>196333378.62</v>
      </c>
      <c r="E128" s="25">
        <f t="shared" si="33"/>
        <v>258973536.90000001</v>
      </c>
      <c r="F128" s="25">
        <f t="shared" si="33"/>
        <v>92983027.030000001</v>
      </c>
      <c r="G128" s="25">
        <f t="shared" si="33"/>
        <v>92983027.030000001</v>
      </c>
      <c r="H128" s="25">
        <f t="shared" si="24"/>
        <v>165990509.87</v>
      </c>
    </row>
    <row r="129" spans="1:8">
      <c r="A129" s="19" t="s">
        <v>186</v>
      </c>
      <c r="B129" s="30" t="s">
        <v>101</v>
      </c>
      <c r="C129" s="31">
        <v>62640158.280000001</v>
      </c>
      <c r="D129" s="31">
        <v>196333378.62</v>
      </c>
      <c r="E129" s="21">
        <f t="shared" ref="E129:E131" si="34">C129+D129</f>
        <v>258973536.90000001</v>
      </c>
      <c r="F129" s="31">
        <v>92983027.030000001</v>
      </c>
      <c r="G129" s="31">
        <v>92983027.030000001</v>
      </c>
      <c r="H129" s="31">
        <f t="shared" si="24"/>
        <v>165990509.87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83294016</v>
      </c>
      <c r="D132" s="25">
        <f t="shared" ref="D132:G132" si="35">SUM(D133:D140)</f>
        <v>-33623667.280000001</v>
      </c>
      <c r="E132" s="25">
        <f t="shared" si="35"/>
        <v>49670348.719999999</v>
      </c>
      <c r="F132" s="25">
        <f t="shared" si="35"/>
        <v>0</v>
      </c>
      <c r="G132" s="25">
        <f t="shared" si="35"/>
        <v>0</v>
      </c>
      <c r="H132" s="25">
        <f t="shared" si="24"/>
        <v>49670348.719999999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83294016</v>
      </c>
      <c r="D140" s="31">
        <v>-33623667.280000001</v>
      </c>
      <c r="E140" s="21">
        <f t="shared" si="36"/>
        <v>49670348.719999999</v>
      </c>
      <c r="F140" s="31">
        <v>0</v>
      </c>
      <c r="G140" s="31">
        <v>0</v>
      </c>
      <c r="H140" s="31">
        <f t="shared" si="24"/>
        <v>49670348.719999999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472686062.29999995</v>
      </c>
      <c r="D154" s="25">
        <f t="shared" ref="D154:H154" si="42">D4+D79</f>
        <v>532162131.93000001</v>
      </c>
      <c r="E154" s="25">
        <f t="shared" si="42"/>
        <v>1004848194.2299999</v>
      </c>
      <c r="F154" s="25">
        <f t="shared" si="42"/>
        <v>300128552.63999999</v>
      </c>
      <c r="G154" s="25">
        <f t="shared" si="42"/>
        <v>300128552.63999999</v>
      </c>
      <c r="H154" s="25">
        <f t="shared" si="42"/>
        <v>704719641.59000003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2018-07-30T23:09:30Z</cp:lastPrinted>
  <dcterms:created xsi:type="dcterms:W3CDTF">2018-07-30T23:09:19Z</dcterms:created>
  <dcterms:modified xsi:type="dcterms:W3CDTF">2018-07-30T23:10:25Z</dcterms:modified>
</cp:coreProperties>
</file>