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 JP\CCP\INFORMACION FINANCIERA\03 PAG INTERNET CEAG\INFORMES TRIMESTRALES\EJERC ANTERIORES\2018\2018 T4\4t\"/>
    </mc:Choice>
  </mc:AlternateContent>
  <bookViews>
    <workbookView xWindow="0" yWindow="0" windowWidth="20490" windowHeight="7755"/>
  </bookViews>
  <sheets>
    <sheet name="EFE" sheetId="1" r:id="rId1"/>
  </sheets>
  <definedNames>
    <definedName name="_xlnm._FilterDatabase" localSheetId="0" hidden="1">EFE!$D$3:$F$64</definedName>
  </definedNames>
  <calcPr calcId="152511"/>
</workbook>
</file>

<file path=xl/calcChain.xml><?xml version="1.0" encoding="utf-8"?>
<calcChain xmlns="http://schemas.openxmlformats.org/spreadsheetml/2006/main">
  <c r="E58" i="1" l="1"/>
  <c r="E35" i="1" l="1"/>
  <c r="E46" i="1"/>
  <c r="F55" i="1" l="1"/>
  <c r="F54" i="1" s="1"/>
  <c r="E55" i="1"/>
  <c r="E54" i="1" s="1"/>
  <c r="E59" i="1" s="1"/>
  <c r="E61" i="1" s="1"/>
  <c r="E64" i="1" s="1"/>
  <c r="F49" i="1"/>
  <c r="E49" i="1"/>
  <c r="F50" i="1"/>
  <c r="E50" i="1"/>
  <c r="F59" i="1" l="1"/>
  <c r="F18" i="1"/>
  <c r="E18" i="1"/>
  <c r="E6" i="1"/>
  <c r="F6" i="1"/>
  <c r="F42" i="1"/>
  <c r="E42" i="1"/>
  <c r="F38" i="1"/>
  <c r="E38" i="1"/>
  <c r="F46" i="1" l="1"/>
  <c r="F35" i="1"/>
  <c r="F61" i="1" l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<sst xmlns="http://schemas.openxmlformats.org/spreadsheetml/2006/main" count="63" uniqueCount="53">
  <si>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</si>
  <si>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</si>
  <si>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</si>
  <si>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</si>
  <si>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</si>
  <si>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</si>
  <si>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</si>
  <si>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</si>
  <si>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</si>
  <si>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</si>
  <si>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</si>
  <si>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</si>
  <si>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</si>
  <si>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</si>
  <si>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</si>
  <si>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</si>
  <si>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</si>
  <si>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</si>
  <si>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</si>
  <si>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</si>
  <si>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</si>
  <si>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</si>
  <si>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</si>
  <si>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</si>
  <si>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</si>
  <si>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</si>
  <si>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</si>
  <si>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</si>
  <si>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</si>
  <si>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</si>
  <si>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</si>
  <si>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</si>
  <si>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</si>
  <si>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</si>
  <si>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</si>
  <si>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</si>
  <si>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</si>
  <si>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</si>
  <si>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</si>
  <si>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</si>
  <si>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</si>
  <si>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</si>
  <si>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</si>
  <si>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</si>
  <si>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</si>
  <si>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</si>
  <si>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</si>
  <si>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</si>
  <si>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</si>
  <si>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</si>
  <si>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</si>
  <si>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“Bajo protesta de decir verdad declaramos que los Estados Financieros y sus notas, son razonablemente correctos y son responsabilidad del emisor”.</t>
  </si>
  <si>
    <t>COMISION ESTATAL DEL AGUA DE GUANAJUATO
Estado de Flujos de Efectivo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</si>
</sst>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4" fontId="2" fillId="0" borderId="0" xfId="8" applyNumberFormat="1" applyFont="1" applyFill="1" applyBorder="1" applyAlignment="1" applyProtection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</xf>
    <xf numFmtId="4" fontId="3" fillId="0" borderId="2" xfId="8" applyNumberFormat="1" applyFont="1" applyFill="1" applyBorder="1" applyAlignment="1" applyProtection="1">
      <alignment vertical="top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3" fillId="0" borderId="3" xfId="8" applyNumberFormat="1" applyFont="1" applyFill="1" applyBorder="1" applyAlignment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72</xdr:row>
      <xdr:rowOff>19050</xdr:rowOff>
    </xdr:from>
    <xdr:to>
      <xdr:col>5</xdr:col>
      <xdr:colOff>1134110</xdr:colOff>
      <xdr:row>75</xdr:row>
      <xdr:rowOff>57150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0925175"/>
          <a:ext cx="666813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tabSelected="1" zoomScaleNormal="100" workbookViewId="0">
      <pane ySplit="6" topLeftCell="A58" activePane="bottomLeft" state="frozen"/>
      <selection pane="bottomLeft" activeCell="E64" sqref="E64"/>
    </sheetView>
  </sheetViews>
  <sheetFormatPr baseColWidth="10" defaultRowHeight="11.25" x14ac:dyDescent="0.2"/>
  <cols>
    <col min="1" max="1" width="2.6640625" style="2" customWidth="1"/>
    <col min="2" max="3" width="1.83203125" style="2" customWidth="1"/>
    <col min="4" max="4" width="75" style="3" bestFit="1" customWidth="1"/>
    <col min="5" max="5" width="25.83203125" style="3" customWidth="1"/>
    <col min="6" max="6" width="25.83203125" style="4" customWidth="1"/>
    <col min="7" max="16384" width="12" style="2"/>
  </cols>
  <sheetData>
    <row r="2" spans="2:6" ht="39.950000000000003" customHeight="1" x14ac:dyDescent="0.2">
      <c r="B2" s="29" t="s">
        <v>52</v>
      </c>
      <c r="C2" s="30"/>
      <c r="D2" s="30"/>
      <c r="E2" s="30"/>
      <c r="F2" s="31"/>
    </row>
    <row r="3" spans="2:6" ht="15" customHeight="1" x14ac:dyDescent="0.2">
      <c r="B3" s="32" t="s">
        <v>19</v>
      </c>
      <c r="C3" s="33"/>
      <c r="D3" s="33"/>
      <c r="E3" s="13">
        <v>2018</v>
      </c>
      <c r="F3" s="14">
        <v>2017</v>
      </c>
    </row>
    <row r="4" spans="2:6" ht="15" customHeight="1" x14ac:dyDescent="0.2">
      <c r="B4" s="18"/>
      <c r="D4" s="11"/>
      <c r="E4" s="11"/>
      <c r="F4" s="12"/>
    </row>
    <row r="5" spans="2:6" ht="12.75" customHeight="1" x14ac:dyDescent="0.2">
      <c r="B5" s="19" t="s">
        <v>11</v>
      </c>
      <c r="D5" s="6"/>
      <c r="E5" s="7"/>
      <c r="F5" s="8"/>
    </row>
    <row r="6" spans="2:6" x14ac:dyDescent="0.2">
      <c r="B6" s="24"/>
      <c r="C6" s="15" t="s">
        <v>12</v>
      </c>
      <c r="D6" s="10"/>
      <c r="E6" s="25">
        <f>SUM(E7:E17)</f>
        <v>256820975.18000001</v>
      </c>
      <c r="F6" s="26">
        <f>SUM(F7:F17)</f>
        <v>185442703.09</v>
      </c>
    </row>
    <row r="7" spans="2:6" x14ac:dyDescent="0.2">
      <c r="B7" s="24">
        <v>4110</v>
      </c>
      <c r="D7" s="5" t="s">
        <v>0</v>
      </c>
      <c r="E7" s="27">
        <v>0</v>
      </c>
      <c r="F7" s="28">
        <v>0</v>
      </c>
    </row>
    <row r="8" spans="2:6" x14ac:dyDescent="0.2">
      <c r="B8" s="24">
        <v>4120</v>
      </c>
      <c r="D8" s="5" t="s">
        <v>1</v>
      </c>
      <c r="E8" s="27">
        <v>0</v>
      </c>
      <c r="F8" s="28">
        <v>0</v>
      </c>
    </row>
    <row r="9" spans="2:6" x14ac:dyDescent="0.2">
      <c r="B9" s="24">
        <v>4130</v>
      </c>
      <c r="D9" s="5" t="s">
        <v>2</v>
      </c>
      <c r="E9" s="27">
        <v>0</v>
      </c>
      <c r="F9" s="28">
        <v>0</v>
      </c>
    </row>
    <row r="10" spans="2:6" x14ac:dyDescent="0.2">
      <c r="B10" s="24">
        <v>4140</v>
      </c>
      <c r="D10" s="5" t="s">
        <v>3</v>
      </c>
      <c r="E10" s="27">
        <v>0</v>
      </c>
      <c r="F10" s="28">
        <v>0</v>
      </c>
    </row>
    <row r="11" spans="2:6" x14ac:dyDescent="0.2">
      <c r="B11" s="24">
        <v>4150</v>
      </c>
      <c r="D11" s="5" t="s">
        <v>20</v>
      </c>
      <c r="E11" s="27">
        <v>0</v>
      </c>
      <c r="F11" s="28">
        <v>0</v>
      </c>
    </row>
    <row r="12" spans="2:6" x14ac:dyDescent="0.2">
      <c r="B12" s="24">
        <v>4160</v>
      </c>
      <c r="D12" s="5" t="s">
        <v>21</v>
      </c>
      <c r="E12" s="27">
        <v>3897631.68</v>
      </c>
      <c r="F12" s="28">
        <v>1202076.93</v>
      </c>
    </row>
    <row r="13" spans="2:6" x14ac:dyDescent="0.2">
      <c r="B13" s="24">
        <v>4170</v>
      </c>
      <c r="D13" s="5" t="s">
        <v>22</v>
      </c>
      <c r="E13" s="27">
        <v>807785.86</v>
      </c>
      <c r="F13" s="28">
        <v>1183678.92</v>
      </c>
    </row>
    <row r="14" spans="2:6" ht="22.5" x14ac:dyDescent="0.2">
      <c r="B14" s="24">
        <v>4190</v>
      </c>
      <c r="D14" s="5" t="s">
        <v>23</v>
      </c>
      <c r="E14" s="27">
        <v>0</v>
      </c>
      <c r="F14" s="28">
        <v>0</v>
      </c>
    </row>
    <row r="15" spans="2:6" x14ac:dyDescent="0.2">
      <c r="B15" s="24">
        <v>4210</v>
      </c>
      <c r="D15" s="5" t="s">
        <v>24</v>
      </c>
      <c r="E15" s="27">
        <v>66103844.539999999</v>
      </c>
      <c r="F15" s="28">
        <v>41793934.060000002</v>
      </c>
    </row>
    <row r="16" spans="2:6" x14ac:dyDescent="0.2">
      <c r="B16" s="24">
        <v>4220</v>
      </c>
      <c r="D16" s="5" t="s">
        <v>25</v>
      </c>
      <c r="E16" s="27">
        <v>175130167.16999999</v>
      </c>
      <c r="F16" s="28">
        <v>135152533.09</v>
      </c>
    </row>
    <row r="17" spans="2:6" x14ac:dyDescent="0.2">
      <c r="B17" s="24" t="s">
        <v>48</v>
      </c>
      <c r="D17" s="5" t="s">
        <v>26</v>
      </c>
      <c r="E17" s="27">
        <v>10881545.93</v>
      </c>
      <c r="F17" s="28">
        <v>6110480.0899999999</v>
      </c>
    </row>
    <row r="18" spans="2:6" x14ac:dyDescent="0.2">
      <c r="B18" s="24" t="s">
        <v>48</v>
      </c>
      <c r="C18" s="15" t="s">
        <v>15</v>
      </c>
      <c r="D18" s="10"/>
      <c r="E18" s="25">
        <f>SUM(E19:E34)</f>
        <v>235580105.03999999</v>
      </c>
      <c r="F18" s="26">
        <f>SUM(F19:F34)</f>
        <v>216713737.47999999</v>
      </c>
    </row>
    <row r="19" spans="2:6" x14ac:dyDescent="0.2">
      <c r="B19" s="24">
        <v>5110</v>
      </c>
      <c r="D19" s="5" t="s">
        <v>27</v>
      </c>
      <c r="E19" s="27">
        <v>86186614.180000007</v>
      </c>
      <c r="F19" s="28">
        <v>77601412.180000007</v>
      </c>
    </row>
    <row r="20" spans="2:6" x14ac:dyDescent="0.2">
      <c r="B20" s="24">
        <v>5120</v>
      </c>
      <c r="D20" s="5" t="s">
        <v>28</v>
      </c>
      <c r="E20" s="27">
        <v>5433205.0700000003</v>
      </c>
      <c r="F20" s="28">
        <v>4829469</v>
      </c>
    </row>
    <row r="21" spans="2:6" x14ac:dyDescent="0.2">
      <c r="B21" s="24">
        <v>5130</v>
      </c>
      <c r="D21" s="5" t="s">
        <v>29</v>
      </c>
      <c r="E21" s="27">
        <v>34078686.299999997</v>
      </c>
      <c r="F21" s="28">
        <v>32894714.670000002</v>
      </c>
    </row>
    <row r="22" spans="2:6" x14ac:dyDescent="0.2">
      <c r="B22" s="24">
        <v>5210</v>
      </c>
      <c r="D22" s="5" t="s">
        <v>30</v>
      </c>
      <c r="E22" s="27">
        <v>0</v>
      </c>
      <c r="F22" s="28">
        <v>0</v>
      </c>
    </row>
    <row r="23" spans="2:6" x14ac:dyDescent="0.2">
      <c r="B23" s="24">
        <v>5220</v>
      </c>
      <c r="D23" s="5" t="s">
        <v>31</v>
      </c>
      <c r="E23" s="27">
        <v>109551990.40000001</v>
      </c>
      <c r="F23" s="28">
        <v>100952635.66</v>
      </c>
    </row>
    <row r="24" spans="2:6" x14ac:dyDescent="0.2">
      <c r="B24" s="24">
        <v>5230</v>
      </c>
      <c r="D24" s="5" t="s">
        <v>32</v>
      </c>
      <c r="E24" s="27">
        <v>0</v>
      </c>
      <c r="F24" s="28">
        <v>0</v>
      </c>
    </row>
    <row r="25" spans="2:6" x14ac:dyDescent="0.2">
      <c r="B25" s="24">
        <v>5240</v>
      </c>
      <c r="D25" s="5" t="s">
        <v>33</v>
      </c>
      <c r="E25" s="27">
        <v>2332.5300000000002</v>
      </c>
      <c r="F25" s="28">
        <v>0</v>
      </c>
    </row>
    <row r="26" spans="2:6" x14ac:dyDescent="0.2">
      <c r="B26" s="24">
        <v>5250</v>
      </c>
      <c r="D26" s="5" t="s">
        <v>34</v>
      </c>
      <c r="E26" s="27">
        <v>327276.56</v>
      </c>
      <c r="F26" s="28">
        <v>435505.97</v>
      </c>
    </row>
    <row r="27" spans="2:6" x14ac:dyDescent="0.2">
      <c r="B27" s="24">
        <v>5260</v>
      </c>
      <c r="D27" s="5" t="s">
        <v>35</v>
      </c>
      <c r="E27" s="27">
        <v>0</v>
      </c>
      <c r="F27" s="28">
        <v>0</v>
      </c>
    </row>
    <row r="28" spans="2:6" x14ac:dyDescent="0.2">
      <c r="B28" s="24">
        <v>5270</v>
      </c>
      <c r="D28" s="5" t="s">
        <v>36</v>
      </c>
      <c r="E28" s="27">
        <v>0</v>
      </c>
      <c r="F28" s="28">
        <v>0</v>
      </c>
    </row>
    <row r="29" spans="2:6" x14ac:dyDescent="0.2">
      <c r="B29" s="24">
        <v>5280</v>
      </c>
      <c r="D29" s="5" t="s">
        <v>10</v>
      </c>
      <c r="E29" s="27">
        <v>0</v>
      </c>
      <c r="F29" s="28">
        <v>0</v>
      </c>
    </row>
    <row r="30" spans="2:6" x14ac:dyDescent="0.2">
      <c r="B30" s="24">
        <v>5290</v>
      </c>
      <c r="D30" s="5" t="s">
        <v>37</v>
      </c>
      <c r="E30" s="27">
        <v>0</v>
      </c>
      <c r="F30" s="28">
        <v>0</v>
      </c>
    </row>
    <row r="31" spans="2:6" x14ac:dyDescent="0.2">
      <c r="B31" s="24">
        <v>5310</v>
      </c>
      <c r="D31" s="5" t="s">
        <v>38</v>
      </c>
      <c r="E31" s="27">
        <v>0</v>
      </c>
      <c r="F31" s="28">
        <v>0</v>
      </c>
    </row>
    <row r="32" spans="2:6" x14ac:dyDescent="0.2">
      <c r="B32" s="24">
        <v>5320</v>
      </c>
      <c r="D32" s="5" t="s">
        <v>4</v>
      </c>
      <c r="E32" s="27">
        <v>0</v>
      </c>
      <c r="F32" s="28">
        <v>0</v>
      </c>
    </row>
    <row r="33" spans="2:6" x14ac:dyDescent="0.2">
      <c r="B33" s="24">
        <v>5330</v>
      </c>
      <c r="D33" s="5" t="s">
        <v>5</v>
      </c>
      <c r="E33" s="27">
        <v>0</v>
      </c>
      <c r="F33" s="28">
        <v>0</v>
      </c>
    </row>
    <row r="34" spans="2:6" x14ac:dyDescent="0.2">
      <c r="B34" s="24" t="s">
        <v>48</v>
      </c>
      <c r="D34" s="5" t="s">
        <v>39</v>
      </c>
      <c r="E34" s="27">
        <v>0</v>
      </c>
      <c r="F34" s="28">
        <v>0</v>
      </c>
    </row>
    <row r="35" spans="2:6" x14ac:dyDescent="0.2">
      <c r="B35" s="23" t="s">
        <v>43</v>
      </c>
      <c r="D35" s="9"/>
      <c r="E35" s="25">
        <f>E6-E18</f>
        <v>21240870.140000015</v>
      </c>
      <c r="F35" s="26">
        <f>F6-F18</f>
        <v>-31271034.389999986</v>
      </c>
    </row>
    <row r="36" spans="2:6" x14ac:dyDescent="0.2">
      <c r="B36" s="20"/>
      <c r="D36" s="9"/>
      <c r="E36" s="25"/>
      <c r="F36" s="26"/>
    </row>
    <row r="37" spans="2:6" x14ac:dyDescent="0.2">
      <c r="B37" s="19" t="s">
        <v>13</v>
      </c>
      <c r="D37" s="6"/>
      <c r="E37" s="27"/>
      <c r="F37" s="28"/>
    </row>
    <row r="38" spans="2:6" x14ac:dyDescent="0.2">
      <c r="B38" s="18"/>
      <c r="C38" s="15" t="s">
        <v>12</v>
      </c>
      <c r="D38" s="10"/>
      <c r="E38" s="25">
        <f>SUM(E39:E41)</f>
        <v>515626866.27999997</v>
      </c>
      <c r="F38" s="26">
        <f>SUM(F39:F41)</f>
        <v>320023663.51999998</v>
      </c>
    </row>
    <row r="39" spans="2:6" x14ac:dyDescent="0.2">
      <c r="B39" s="18"/>
      <c r="D39" s="5" t="s">
        <v>40</v>
      </c>
      <c r="E39" s="27">
        <v>0</v>
      </c>
      <c r="F39" s="28">
        <v>0</v>
      </c>
    </row>
    <row r="40" spans="2:6" x14ac:dyDescent="0.2">
      <c r="B40" s="18"/>
      <c r="D40" s="5" t="s">
        <v>41</v>
      </c>
      <c r="E40" s="27">
        <v>0</v>
      </c>
      <c r="F40" s="28">
        <v>0</v>
      </c>
    </row>
    <row r="41" spans="2:6" x14ac:dyDescent="0.2">
      <c r="B41" s="18"/>
      <c r="D41" s="5" t="s">
        <v>42</v>
      </c>
      <c r="E41" s="27">
        <v>515626866.27999997</v>
      </c>
      <c r="F41" s="28">
        <v>320023663.51999998</v>
      </c>
    </row>
    <row r="42" spans="2:6" x14ac:dyDescent="0.2">
      <c r="B42" s="18"/>
      <c r="C42" s="15" t="s">
        <v>15</v>
      </c>
      <c r="D42" s="10"/>
      <c r="E42" s="25">
        <f>SUM(E43:E45)</f>
        <v>476697948.80000001</v>
      </c>
      <c r="F42" s="26">
        <f>SUM(F43:F45)</f>
        <v>126293787.02</v>
      </c>
    </row>
    <row r="43" spans="2:6" x14ac:dyDescent="0.2">
      <c r="B43" s="24">
        <v>1230</v>
      </c>
      <c r="D43" s="5" t="s">
        <v>40</v>
      </c>
      <c r="E43" s="27">
        <v>476900136.25</v>
      </c>
      <c r="F43" s="28">
        <v>121654413.59999999</v>
      </c>
    </row>
    <row r="44" spans="2:6" x14ac:dyDescent="0.2">
      <c r="B44" s="24" t="s">
        <v>47</v>
      </c>
      <c r="D44" s="5" t="s">
        <v>41</v>
      </c>
      <c r="E44" s="27">
        <v>3200466.5</v>
      </c>
      <c r="F44" s="28">
        <v>229200</v>
      </c>
    </row>
    <row r="45" spans="2:6" x14ac:dyDescent="0.2">
      <c r="B45" s="18"/>
      <c r="D45" s="5" t="s">
        <v>50</v>
      </c>
      <c r="E45" s="27">
        <v>-3402653.95</v>
      </c>
      <c r="F45" s="28">
        <v>4410173.42</v>
      </c>
    </row>
    <row r="46" spans="2:6" x14ac:dyDescent="0.2">
      <c r="B46" s="23" t="s">
        <v>16</v>
      </c>
      <c r="D46" s="9"/>
      <c r="E46" s="25">
        <f>E38-E42</f>
        <v>38928917.479999959</v>
      </c>
      <c r="F46" s="26">
        <f>F38-F42</f>
        <v>193729876.5</v>
      </c>
    </row>
    <row r="47" spans="2:6" x14ac:dyDescent="0.2">
      <c r="B47" s="20"/>
      <c r="D47" s="9"/>
      <c r="E47" s="25"/>
      <c r="F47" s="26"/>
    </row>
    <row r="48" spans="2:6" x14ac:dyDescent="0.2">
      <c r="B48" s="19" t="s">
        <v>14</v>
      </c>
      <c r="D48" s="6"/>
      <c r="E48" s="27"/>
      <c r="F48" s="28"/>
    </row>
    <row r="49" spans="2:6" x14ac:dyDescent="0.2">
      <c r="B49" s="18"/>
      <c r="C49" s="15" t="s">
        <v>12</v>
      </c>
      <c r="D49" s="10"/>
      <c r="E49" s="25">
        <f>SUM(E50+E53)</f>
        <v>-20488043.129999999</v>
      </c>
      <c r="F49" s="26">
        <f>SUM(F50+F53)</f>
        <v>-78688399.650000006</v>
      </c>
    </row>
    <row r="50" spans="2:6" x14ac:dyDescent="0.2">
      <c r="B50" s="18"/>
      <c r="D50" s="5" t="s">
        <v>6</v>
      </c>
      <c r="E50" s="27">
        <f>SUM(E51:E52)</f>
        <v>0</v>
      </c>
      <c r="F50" s="28">
        <f>SUM(F51:F52)</f>
        <v>0</v>
      </c>
    </row>
    <row r="51" spans="2:6" x14ac:dyDescent="0.2">
      <c r="B51" s="24">
        <v>2233</v>
      </c>
      <c r="D51" s="1" t="s">
        <v>9</v>
      </c>
      <c r="E51" s="27">
        <v>0</v>
      </c>
      <c r="F51" s="28">
        <v>0</v>
      </c>
    </row>
    <row r="52" spans="2:6" x14ac:dyDescent="0.2">
      <c r="B52" s="24">
        <v>2234</v>
      </c>
      <c r="D52" s="1" t="s">
        <v>7</v>
      </c>
      <c r="E52" s="27">
        <v>0</v>
      </c>
      <c r="F52" s="28">
        <v>0</v>
      </c>
    </row>
    <row r="53" spans="2:6" x14ac:dyDescent="0.2">
      <c r="B53" s="18"/>
      <c r="D53" s="5" t="s">
        <v>44</v>
      </c>
      <c r="E53" s="27">
        <v>-20488043.129999999</v>
      </c>
      <c r="F53" s="28">
        <v>-78688399.650000006</v>
      </c>
    </row>
    <row r="54" spans="2:6" x14ac:dyDescent="0.2">
      <c r="B54" s="18"/>
      <c r="C54" s="15" t="s">
        <v>15</v>
      </c>
      <c r="D54" s="10"/>
      <c r="E54" s="25">
        <f>SUM(E55+E58)</f>
        <v>64161952.689999998</v>
      </c>
      <c r="F54" s="26">
        <f>SUM(F55+F58)</f>
        <v>0</v>
      </c>
    </row>
    <row r="55" spans="2:6" x14ac:dyDescent="0.2">
      <c r="B55" s="18"/>
      <c r="D55" s="5" t="s">
        <v>8</v>
      </c>
      <c r="E55" s="27">
        <f>SUM(E56:E57)</f>
        <v>0</v>
      </c>
      <c r="F55" s="28">
        <f>SUM(F56:F57)</f>
        <v>0</v>
      </c>
    </row>
    <row r="56" spans="2:6" x14ac:dyDescent="0.2">
      <c r="B56" s="18"/>
      <c r="D56" s="1" t="s">
        <v>9</v>
      </c>
      <c r="E56" s="27">
        <v>0</v>
      </c>
      <c r="F56" s="28">
        <v>0</v>
      </c>
    </row>
    <row r="57" spans="2:6" x14ac:dyDescent="0.2">
      <c r="B57" s="18"/>
      <c r="D57" s="1" t="s">
        <v>7</v>
      </c>
      <c r="E57" s="27">
        <v>0</v>
      </c>
      <c r="F57" s="28">
        <v>0</v>
      </c>
    </row>
    <row r="58" spans="2:6" x14ac:dyDescent="0.2">
      <c r="B58" s="18"/>
      <c r="D58" s="5" t="s">
        <v>49</v>
      </c>
      <c r="E58" s="27">
        <f>57937952.67+6224000.02</f>
        <v>64161952.689999998</v>
      </c>
      <c r="F58" s="28">
        <v>0</v>
      </c>
    </row>
    <row r="59" spans="2:6" x14ac:dyDescent="0.2">
      <c r="B59" s="23" t="s">
        <v>17</v>
      </c>
      <c r="D59" s="9"/>
      <c r="E59" s="25">
        <f>E49-E54</f>
        <v>-84649995.819999993</v>
      </c>
      <c r="F59" s="26">
        <f>F49-F54</f>
        <v>-78688399.650000006</v>
      </c>
    </row>
    <row r="60" spans="2:6" x14ac:dyDescent="0.2">
      <c r="B60" s="20"/>
      <c r="D60" s="9"/>
      <c r="E60" s="25"/>
      <c r="F60" s="26"/>
    </row>
    <row r="61" spans="2:6" x14ac:dyDescent="0.2">
      <c r="B61" s="23" t="s">
        <v>18</v>
      </c>
      <c r="D61" s="9"/>
      <c r="E61" s="25">
        <f>E59+E46+E35</f>
        <v>-24480208.200000018</v>
      </c>
      <c r="F61" s="26">
        <f>F59+F46+F35</f>
        <v>83770442.460000008</v>
      </c>
    </row>
    <row r="62" spans="2:6" x14ac:dyDescent="0.2">
      <c r="B62" s="20"/>
      <c r="D62" s="9"/>
      <c r="E62" s="25"/>
      <c r="F62" s="26"/>
    </row>
    <row r="63" spans="2:6" x14ac:dyDescent="0.2">
      <c r="B63" s="23" t="s">
        <v>45</v>
      </c>
      <c r="D63" s="9"/>
      <c r="E63" s="25">
        <v>351438004.38999999</v>
      </c>
      <c r="F63" s="26">
        <v>267667561.93000001</v>
      </c>
    </row>
    <row r="64" spans="2:6" x14ac:dyDescent="0.2">
      <c r="B64" s="23" t="s">
        <v>46</v>
      </c>
      <c r="D64" s="9"/>
      <c r="E64" s="25">
        <f>+E61+E63</f>
        <v>326957796.18999994</v>
      </c>
      <c r="F64" s="26">
        <v>351438004.38999999</v>
      </c>
    </row>
    <row r="65" spans="2:6" x14ac:dyDescent="0.2">
      <c r="B65" s="21"/>
      <c r="C65" s="16"/>
      <c r="D65" s="17"/>
      <c r="E65" s="34"/>
      <c r="F65" s="22"/>
    </row>
    <row r="67" spans="2:6" x14ac:dyDescent="0.2">
      <c r="B67" s="2" t="s">
        <v>51</v>
      </c>
    </row>
  </sheetData>
  <sheetProtection formatCells="0" formatColumns="0" formatRows="0" autoFilter="0"/>
  <mergeCells count="2">
    <mergeCell ref="B2:F2"/>
    <mergeCell ref="B3:D3"/>
  </mergeCells>
  <pageMargins left="0.70866141732283472" right="0.70866141732283472" top="0.55118110236220474" bottom="0.74803149606299213" header="0.31496062992125984" footer="0.31496062992125984"/>
  <pageSetup paperSize="141" scale="83" orientation="portrait" r:id="rId1"/>
  <ignoredErrors>
    <ignoredError sqref="E50:F5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Pablo Chavez Vargas</cp:lastModifiedBy>
  <cp:lastPrinted>2019-02-02T14:20:29Z</cp:lastPrinted>
  <dcterms:created xsi:type="dcterms:W3CDTF">2012-12-11T20:31:36Z</dcterms:created>
  <dcterms:modified xsi:type="dcterms:W3CDTF">2019-12-04T22:18:21Z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