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4562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G62" i="37" s="1"/>
  <c r="D63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G55" i="37" s="1"/>
  <c r="D56" i="37"/>
  <c r="F55" i="37"/>
  <c r="E55" i="37"/>
  <c r="D55" i="37"/>
  <c r="C55" i="37"/>
  <c r="B55" i="37"/>
  <c r="G54" i="37"/>
  <c r="D54" i="37"/>
  <c r="G53" i="37"/>
  <c r="D53" i="37"/>
  <c r="G52" i="37"/>
  <c r="D52" i="37"/>
  <c r="G51" i="37"/>
  <c r="D51" i="37"/>
  <c r="G50" i="37"/>
  <c r="F50" i="37"/>
  <c r="E50" i="37"/>
  <c r="D50" i="37"/>
  <c r="C50" i="37"/>
  <c r="B50" i="37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D43" i="37"/>
  <c r="G42" i="37"/>
  <c r="G41" i="37" s="1"/>
  <c r="D42" i="37"/>
  <c r="F41" i="37"/>
  <c r="F60" i="37" s="1"/>
  <c r="E41" i="37"/>
  <c r="E60" i="37" s="1"/>
  <c r="D41" i="37"/>
  <c r="D60" i="37" s="1"/>
  <c r="C41" i="37"/>
  <c r="C60" i="37" s="1"/>
  <c r="B41" i="37"/>
  <c r="B60" i="37" s="1"/>
  <c r="G36" i="37"/>
  <c r="D36" i="37"/>
  <c r="G35" i="37"/>
  <c r="D35" i="37"/>
  <c r="G34" i="37"/>
  <c r="F34" i="37"/>
  <c r="E34" i="37"/>
  <c r="D34" i="37"/>
  <c r="C34" i="37"/>
  <c r="B34" i="37"/>
  <c r="G33" i="37"/>
  <c r="D33" i="37"/>
  <c r="G32" i="37"/>
  <c r="F32" i="37"/>
  <c r="E32" i="37"/>
  <c r="D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D25" i="37" s="1"/>
  <c r="D37" i="37" s="1"/>
  <c r="D65" i="37" s="1"/>
  <c r="G26" i="37"/>
  <c r="D26" i="37"/>
  <c r="G25" i="37"/>
  <c r="F25" i="37"/>
  <c r="F37" i="37" s="1"/>
  <c r="E25" i="37"/>
  <c r="E37" i="37" s="1"/>
  <c r="E65" i="37" s="1"/>
  <c r="C25" i="37"/>
  <c r="C37" i="37" s="1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G14" i="37"/>
  <c r="G13" i="37" s="1"/>
  <c r="D14" i="37"/>
  <c r="F13" i="37"/>
  <c r="E13" i="37"/>
  <c r="D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B65" i="37" l="1"/>
  <c r="C65" i="37"/>
  <c r="G60" i="37"/>
  <c r="G38" i="37"/>
  <c r="F65" i="37"/>
  <c r="G37" i="37"/>
  <c r="G65" i="37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<sst xmlns="http://schemas.openxmlformats.org/spreadsheetml/2006/main" count="318" uniqueCount="149">
  <si>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</si>
  <si>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</si>
  <si>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</si>
  <si>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</si>
  <si>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</si>
  <si>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</si>
  <si>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</si>
  <si>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</si>
  <si>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</si>
  <si>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</si>
  <si>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</si>
  <si>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</si>
  <si>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</si>
  <si>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</si>
  <si>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</si>
  <si>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</si>
  <si>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</si>
  <si>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</si>
  <si>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</si>
  <si>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</si>
  <si>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</si>
  <si>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</si>
  <si>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</si>
  <si>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</si>
  <si>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</si>
  <si>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</si>
  <si>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</si>
  <si>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</si>
  <si>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</si>
  <si>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</si>
  <si>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</si>
  <si>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</si>
  <si>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</si>
  <si>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</si>
  <si>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</si>
  <si>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</si>
  <si>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</si>
  <si>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</si>
  <si>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</si>
  <si>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</si>
  <si>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</si>
  <si>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</si>
  <si>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</si>
  <si>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</si>
  <si>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</si>
  <si>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</si>
  <si>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</si>
  <si>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</si>
  <si>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</si>
  <si>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</si>
  <si>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</si>
  <si>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</si>
  <si>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</si>
  <si>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</si>
  <si>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</si>
  <si>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</si>
  <si>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</si>
  <si>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</si>
  <si>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</si>
  <si>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</si>
  <si>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</si>
  <si>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</si>
  <si>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</si>
  <si>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</si>
  <si>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</si>
  <si>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</si>
  <si>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</si>
  <si>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</si>
  <si>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</si>
  <si>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</si>
  <si>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</si>
  <si>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</si>
  <si>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</si>
  <si>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</si>
  <si>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</si>
  <si>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</si>
  <si>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</si>
  <si>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</si>
  <si>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</si>
  <si>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</si>
  <si>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</si>
  <si>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</si>
  <si>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</si>
  <si>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</si>
  <si>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</si>
  <si>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</si>
  <si>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</si>
  <si>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</si>
  <si>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</si>
  <si>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</si>
  <si>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</si>
  <si>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</si>
  <si>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</si>
  <si>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</si>
  <si>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</si>
  <si>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</si>
  <si>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</si>
  <si>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</si>
  <si>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</si>
  <si>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</si>
  <si>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</si>
  <si>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</si>
  <si>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</si>
  <si>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</si>
  <si>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</si>
  <si>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</si>
  <si>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</si>
  <si>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</si>
  <si>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</si>
  <si>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</si>
  <si>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</si>
  <si>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</si>
  <si>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</si>
  <si>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</si>
  <si>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</si>
  <si>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</si>
  <si>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</si>
  <si>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</si>
  <si>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</si>
  <si>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</si>
  <si>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</si>
  <si>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</si>
  <si>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</si>
  <si>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</si>
  <si>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</si>
  <si>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</si>
  <si>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</si>
  <si>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</si>
  <si>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</si>
  <si>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</si>
  <si>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</si>
  <si>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</si>
  <si>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</si>
  <si>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</si>
  <si>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</si>
  <si>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</si>
  <si>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</si>
  <si>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</si>
  <si>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</si>
  <si>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</si>
  <si>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</si>
  <si>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</si>
  <si>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</si>
  <si>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</si>
  <si>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</si>
  <si>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</si>
  <si>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</si>
  <si>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María Adriana Camarena de Obeso</t>
  </si>
  <si>
    <t>INSTITUTO ESTATAL DE LA CULTURA DEL ESTADO DE GUANAJUATO
Estado Analítico de Ingresos Detallado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</si>
</sst>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14" xfId="245" applyFont="1" applyBorder="1"/>
    <xf numFmtId="0" fontId="8" fillId="0" borderId="0" xfId="245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sqref="A1:G71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2.28515625" style="16" bestFit="1" customWidth="1"/>
    <col min="8" max="16384" width="11.42578125" style="16"/>
  </cols>
  <sheetData>
    <row r="1" spans="1:7" ht="45.95" customHeight="1" x14ac:dyDescent="0.2">
      <c r="A1" s="53" t="s">
        <v>148</v>
      </c>
      <c r="B1" s="54"/>
      <c r="C1" s="54"/>
      <c r="D1" s="54"/>
      <c r="E1" s="54"/>
      <c r="F1" s="54"/>
      <c r="G1" s="55"/>
    </row>
    <row r="2" spans="1:7" x14ac:dyDescent="0.2">
      <c r="A2" s="36"/>
      <c r="B2" s="56" t="s">
        <v>74</v>
      </c>
      <c r="C2" s="56"/>
      <c r="D2" s="56"/>
      <c r="E2" s="56"/>
      <c r="F2" s="56"/>
      <c r="G2" s="25"/>
    </row>
    <row r="3" spans="1:7" ht="22.5" x14ac:dyDescent="0.2">
      <c r="A3" s="26" t="s">
        <v>81</v>
      </c>
      <c r="B3" s="20" t="s">
        <v>82</v>
      </c>
      <c r="C3" s="37" t="s">
        <v>78</v>
      </c>
      <c r="D3" s="20" t="s">
        <v>75</v>
      </c>
      <c r="E3" s="20" t="s">
        <v>76</v>
      </c>
      <c r="F3" s="20" t="s">
        <v>77</v>
      </c>
      <c r="G3" s="26" t="s">
        <v>83</v>
      </c>
    </row>
    <row r="4" spans="1:7" ht="5.0999999999999996" customHeight="1" x14ac:dyDescent="0.2">
      <c r="A4" s="27"/>
      <c r="B4" s="17"/>
      <c r="C4" s="17"/>
      <c r="D4" s="17"/>
      <c r="E4" s="17"/>
      <c r="F4" s="17"/>
      <c r="G4" s="17"/>
    </row>
    <row r="5" spans="1:7" x14ac:dyDescent="0.2">
      <c r="A5" s="28" t="s">
        <v>84</v>
      </c>
      <c r="B5" s="19"/>
      <c r="C5" s="19"/>
      <c r="D5" s="19"/>
      <c r="E5" s="19"/>
      <c r="F5" s="19"/>
      <c r="G5" s="19"/>
    </row>
    <row r="6" spans="1:7" x14ac:dyDescent="0.2">
      <c r="A6" s="29" t="s">
        <v>85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29" t="s">
        <v>86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29" t="s">
        <v>87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29" t="s">
        <v>88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9" t="s">
        <v>89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29" t="s">
        <v>90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29" t="s">
        <v>91</v>
      </c>
      <c r="B12" s="19">
        <v>20522550</v>
      </c>
      <c r="C12" s="19">
        <v>19883902.710000001</v>
      </c>
      <c r="D12" s="19">
        <f t="shared" si="0"/>
        <v>40406452.710000001</v>
      </c>
      <c r="E12" s="19">
        <v>4620445</v>
      </c>
      <c r="F12" s="19">
        <v>4620445</v>
      </c>
      <c r="G12" s="19">
        <f t="shared" si="1"/>
        <v>-15902105</v>
      </c>
    </row>
    <row r="13" spans="1:7" x14ac:dyDescent="0.2">
      <c r="A13" s="29" t="s">
        <v>92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0" t="s">
        <v>93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0" t="s">
        <v>94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0" t="s">
        <v>95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0" t="s">
        <v>96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0" t="s">
        <v>97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0" t="s">
        <v>98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0" t="s">
        <v>99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0" t="s">
        <v>100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0" t="s">
        <v>101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0" t="s">
        <v>102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0" t="s">
        <v>103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29" t="s">
        <v>104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0" t="s">
        <v>105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0" t="s">
        <v>106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0" t="s">
        <v>107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0" t="s">
        <v>108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0" t="s">
        <v>109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29" t="s">
        <v>110</v>
      </c>
      <c r="B31" s="19">
        <v>206568483.59</v>
      </c>
      <c r="C31" s="19">
        <v>34292831.159999996</v>
      </c>
      <c r="D31" s="19">
        <f t="shared" si="0"/>
        <v>240861314.75</v>
      </c>
      <c r="E31" s="19">
        <v>122493687.89</v>
      </c>
      <c r="F31" s="19">
        <v>122493687.89</v>
      </c>
      <c r="G31" s="19">
        <f t="shared" si="5"/>
        <v>-84074795.700000003</v>
      </c>
    </row>
    <row r="32" spans="1:7" x14ac:dyDescent="0.2">
      <c r="A32" s="29" t="s">
        <v>111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0" t="s">
        <v>112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29" t="s">
        <v>113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0" t="s">
        <v>114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0" t="s">
        <v>115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28" t="s">
        <v>116</v>
      </c>
      <c r="B37" s="31">
        <f t="shared" ref="B37:G37" si="9">SUM(B6:B13)+B25+B31+B32+B34</f>
        <v>227091033.59</v>
      </c>
      <c r="C37" s="31">
        <f t="shared" si="9"/>
        <v>54176733.869999997</v>
      </c>
      <c r="D37" s="31">
        <f t="shared" si="9"/>
        <v>281267767.45999998</v>
      </c>
      <c r="E37" s="31">
        <f t="shared" si="9"/>
        <v>127114132.89</v>
      </c>
      <c r="F37" s="31">
        <f t="shared" si="9"/>
        <v>127114132.89</v>
      </c>
      <c r="G37" s="31">
        <f t="shared" si="9"/>
        <v>-99976900.700000003</v>
      </c>
    </row>
    <row r="38" spans="1:7" x14ac:dyDescent="0.2">
      <c r="A38" s="28" t="s">
        <v>117</v>
      </c>
      <c r="B38" s="32"/>
      <c r="C38" s="32"/>
      <c r="D38" s="32"/>
      <c r="E38" s="32"/>
      <c r="F38" s="32"/>
      <c r="G38" s="18">
        <f>IF((F37-B37)&lt;0,0,(F37-B37))</f>
        <v>0</v>
      </c>
    </row>
    <row r="39" spans="1:7" ht="5.0999999999999996" customHeight="1" x14ac:dyDescent="0.2">
      <c r="A39" s="33"/>
      <c r="B39" s="19"/>
      <c r="C39" s="19"/>
      <c r="D39" s="19"/>
      <c r="E39" s="19"/>
      <c r="F39" s="19"/>
      <c r="G39" s="19"/>
    </row>
    <row r="40" spans="1:7" x14ac:dyDescent="0.2">
      <c r="A40" s="28" t="s">
        <v>118</v>
      </c>
      <c r="B40" s="19"/>
      <c r="C40" s="19"/>
      <c r="D40" s="19"/>
      <c r="E40" s="19"/>
      <c r="F40" s="19"/>
      <c r="G40" s="19"/>
    </row>
    <row r="41" spans="1:7" x14ac:dyDescent="0.2">
      <c r="A41" s="29" t="s">
        <v>119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0" t="s">
        <v>120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0" t="s">
        <v>121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0" t="s">
        <v>122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123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0" t="s">
        <v>124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0" t="s">
        <v>125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0" t="s">
        <v>126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0" t="s">
        <v>127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29" t="s">
        <v>128</v>
      </c>
      <c r="B50" s="19">
        <f>SUM(B51:B54)</f>
        <v>0</v>
      </c>
      <c r="C50" s="19">
        <f t="shared" ref="C50:G50" si="13">SUM(C51:C54)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</row>
    <row r="51" spans="1:7" x14ac:dyDescent="0.2">
      <c r="A51" s="30" t="s">
        <v>129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0" t="s">
        <v>130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0" t="s">
        <v>131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0" t="s">
        <v>132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</row>
    <row r="55" spans="1:7" x14ac:dyDescent="0.2">
      <c r="A55" s="29" t="s">
        <v>133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0" t="s">
        <v>134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0" t="s">
        <v>135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29" t="s">
        <v>136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29" t="s">
        <v>137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28" t="s">
        <v>138</v>
      </c>
      <c r="B60" s="31">
        <f t="shared" ref="B60:G60" si="19">B41+B50+B55+B58+B59</f>
        <v>0</v>
      </c>
      <c r="C60" s="31">
        <f t="shared" si="19"/>
        <v>0</v>
      </c>
      <c r="D60" s="31">
        <f t="shared" si="19"/>
        <v>0</v>
      </c>
      <c r="E60" s="31">
        <f t="shared" si="19"/>
        <v>0</v>
      </c>
      <c r="F60" s="31">
        <f t="shared" si="19"/>
        <v>0</v>
      </c>
      <c r="G60" s="31">
        <f t="shared" si="19"/>
        <v>0</v>
      </c>
    </row>
    <row r="61" spans="1:7" ht="5.0999999999999996" customHeight="1" x14ac:dyDescent="0.2">
      <c r="A61" s="33"/>
      <c r="B61" s="19"/>
      <c r="C61" s="19"/>
      <c r="D61" s="19"/>
      <c r="E61" s="19"/>
      <c r="F61" s="19"/>
      <c r="G61" s="19"/>
    </row>
    <row r="62" spans="1:7" x14ac:dyDescent="0.2">
      <c r="A62" s="28" t="s">
        <v>139</v>
      </c>
      <c r="B62" s="31">
        <f>SUM(B63)</f>
        <v>0</v>
      </c>
      <c r="C62" s="31">
        <f t="shared" ref="C62:G62" si="20">SUM(C63)</f>
        <v>0</v>
      </c>
      <c r="D62" s="31">
        <f t="shared" si="20"/>
        <v>0</v>
      </c>
      <c r="E62" s="31">
        <f t="shared" si="20"/>
        <v>0</v>
      </c>
      <c r="F62" s="31">
        <f t="shared" si="20"/>
        <v>0</v>
      </c>
      <c r="G62" s="31">
        <f t="shared" si="20"/>
        <v>0</v>
      </c>
    </row>
    <row r="63" spans="1:7" x14ac:dyDescent="0.2">
      <c r="A63" s="29" t="s">
        <v>140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3"/>
      <c r="B64" s="19"/>
      <c r="C64" s="19"/>
      <c r="D64" s="19"/>
      <c r="E64" s="19"/>
      <c r="F64" s="19"/>
      <c r="G64" s="19"/>
    </row>
    <row r="65" spans="1:7" x14ac:dyDescent="0.2">
      <c r="A65" s="28" t="s">
        <v>141</v>
      </c>
      <c r="B65" s="31">
        <f t="shared" ref="B65:G65" si="22">B37+B60+B62</f>
        <v>227091033.59</v>
      </c>
      <c r="C65" s="31">
        <f t="shared" si="22"/>
        <v>54176733.869999997</v>
      </c>
      <c r="D65" s="31">
        <f t="shared" si="22"/>
        <v>281267767.45999998</v>
      </c>
      <c r="E65" s="31">
        <f t="shared" si="22"/>
        <v>127114132.89</v>
      </c>
      <c r="F65" s="31">
        <f t="shared" si="22"/>
        <v>127114132.89</v>
      </c>
      <c r="G65" s="31">
        <f t="shared" si="22"/>
        <v>-99976900.700000003</v>
      </c>
    </row>
    <row r="66" spans="1:7" ht="5.0999999999999996" customHeight="1" x14ac:dyDescent="0.2">
      <c r="A66" s="33"/>
      <c r="B66" s="19"/>
      <c r="C66" s="19"/>
      <c r="D66" s="19"/>
      <c r="E66" s="19"/>
      <c r="F66" s="19"/>
      <c r="G66" s="19"/>
    </row>
    <row r="67" spans="1:7" x14ac:dyDescent="0.2">
      <c r="A67" s="28" t="s">
        <v>142</v>
      </c>
      <c r="B67" s="19"/>
      <c r="C67" s="19"/>
      <c r="D67" s="19"/>
      <c r="E67" s="19"/>
      <c r="F67" s="19"/>
      <c r="G67" s="19"/>
    </row>
    <row r="68" spans="1:7" x14ac:dyDescent="0.2">
      <c r="A68" s="29" t="s">
        <v>143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29" t="s">
        <v>144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4" t="s">
        <v>145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5"/>
      <c r="B71" s="22"/>
      <c r="C71" s="22"/>
      <c r="D71" s="22"/>
      <c r="E71" s="22"/>
      <c r="F71" s="22"/>
      <c r="G71" s="22"/>
    </row>
    <row r="72" spans="1:7" ht="11.25" customHeight="1" x14ac:dyDescent="0.2">
      <c r="A72" s="57" t="s">
        <v>73</v>
      </c>
      <c r="B72" s="57"/>
      <c r="C72" s="57"/>
      <c r="D72" s="57"/>
      <c r="E72" s="57"/>
      <c r="F72" s="23"/>
      <c r="G72" s="23"/>
    </row>
    <row r="73" spans="1:7" s="23" customFormat="1" ht="11.25" customHeight="1" x14ac:dyDescent="0.2"/>
    <row r="74" spans="1:7" s="23" customFormat="1" x14ac:dyDescent="0.2">
      <c r="A74" s="38"/>
    </row>
    <row r="75" spans="1:7" s="23" customFormat="1" x14ac:dyDescent="0.2">
      <c r="A75" s="39" t="s">
        <v>147</v>
      </c>
      <c r="D75" s="58" t="s">
        <v>79</v>
      </c>
      <c r="E75" s="58"/>
      <c r="F75" s="58"/>
      <c r="G75" s="58"/>
    </row>
    <row r="76" spans="1:7" s="23" customFormat="1" x14ac:dyDescent="0.2">
      <c r="A76" s="39" t="s">
        <v>146</v>
      </c>
      <c r="D76" s="52" t="s">
        <v>80</v>
      </c>
      <c r="E76" s="52"/>
      <c r="F76" s="52"/>
      <c r="G76" s="52"/>
    </row>
    <row r="77" spans="1:7" s="23" customFormat="1" x14ac:dyDescent="0.2">
      <c r="A77" s="24"/>
      <c r="D77" s="52"/>
      <c r="E77" s="52"/>
      <c r="F77" s="52"/>
      <c r="G77" s="52"/>
    </row>
    <row r="78" spans="1:7" s="23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2020-04-17T18:22:12Z</cp:lastPrinted>
  <dcterms:created xsi:type="dcterms:W3CDTF">2014-01-27T16:27:43Z</dcterms:created>
  <dcterms:modified xsi:type="dcterms:W3CDTF">2020-07-22T16:29:05Z</dcterms:modified>
</cp:coreProperties>
</file>