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Información presupuestaria\"/>
    </mc:Choice>
  </mc:AlternateContent>
  <bookViews>
    <workbookView xWindow="0" yWindow="0" windowWidth="28800" windowHeight="1107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_xlnm.Print_Area" localSheetId="0">EAI!$A$1:$H$44</definedName>
    <definedName name="B">[4]EGRESOS!#REF!</definedName>
    <definedName name="BASE">#REF!</definedName>
    <definedName name="_xlnm.Database">[5]REPORTO!#REF!</definedName>
    <definedName name="cba">[2]TOTAL!#REF!</definedName>
    <definedName name="Database">[5]REPORTO!#REF!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E37" i="1" s="1"/>
  <c r="G37" i="1"/>
  <c r="G39" i="1" s="1"/>
  <c r="F37" i="1"/>
  <c r="F39" i="1" s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E21" i="1" s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<sst xmlns="http://schemas.openxmlformats.org/spreadsheetml/2006/main" count="102" uniqueCount="55">
  <si>
    <t>INSTITUTO ESTATAL DE LA CULTURA DEL ESTADO DE GUANAJUATO
Estado Analítico de Ingresos
Del 1 de Enero al 31 de Diciembre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</si>
  <si>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</si>
  <si>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</si>
  <si>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</si>
  <si>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</si>
  <si>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</si>
  <si>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</si>
  <si>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</si>
  <si>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</si>
  <si>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</si>
  <si>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</si>
  <si>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</si>
  <si>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</si>
  <si>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</si>
  <si>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</si>
  <si>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</si>
  <si>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</si>
  <si>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</si>
  <si>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</si>
  <si>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</si>
  <si>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</si>
  <si>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</si>
  <si>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</si>
  <si>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</si>
  <si>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</si>
  <si>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</si>
  <si>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</si>
  <si>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</si>
  <si>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</si>
  <si>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</si>
  <si>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</si>
  <si>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</si>
  <si>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</si>
  <si>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</si>
  <si>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</si>
  <si>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</si>
  <si>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</si>
  <si>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</si>
  <si>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</si>
  <si>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</si>
  <si>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</si>
  <si>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</si>
  <si>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</si>
  <si>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</si>
  <si>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</si>
  <si>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</si>
  <si>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</si>
  <si>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</si>
  <si>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</si>
  <si>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</si>
  <si>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</si>
  <si>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María Adriana Camarena de Obeso</t>
  </si>
  <si>
    <t>Ma. Guadalupe Martha Saucedo Serrano</t>
  </si>
  <si>
    <t xml:space="preserve">Directora General 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</si>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</sst>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000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horizontal="center" vertical="top"/>
      <protection locked="0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9" xfId="2" quotePrefix="1" applyFont="1" applyFill="1" applyBorder="1" applyAlignment="1">
      <alignment horizontal="center" vertical="center" wrapText="1"/>
    </xf>
    <xf numFmtId="0" fontId="4" fillId="0" borderId="7" xfId="2" applyFont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6" xfId="2" applyNumberFormat="1" applyFont="1" applyBorder="1" applyAlignment="1" applyProtection="1">
      <alignment vertical="top"/>
      <protection locked="0"/>
    </xf>
    <xf numFmtId="49" fontId="5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6" fillId="0" borderId="7" xfId="2" applyFont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4" fillId="0" borderId="13" xfId="2" applyNumberFormat="1" applyFont="1" applyBorder="1" applyAlignment="1" applyProtection="1">
      <alignment vertical="top"/>
      <protection locked="0"/>
    </xf>
    <xf numFmtId="0" fontId="0" fillId="0" borderId="7" xfId="2" applyFont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4" fontId="4" fillId="0" borderId="10" xfId="2" applyNumberFormat="1" applyFont="1" applyBorder="1" applyAlignment="1" applyProtection="1">
      <alignment vertical="top"/>
      <protection locked="0"/>
    </xf>
    <xf numFmtId="0" fontId="6" fillId="0" borderId="1" xfId="2" quotePrefix="1" applyFont="1" applyBorder="1" applyAlignment="1" applyProtection="1">
      <alignment horizontal="center" vertical="top"/>
      <protection locked="0"/>
    </xf>
    <xf numFmtId="0" fontId="2" fillId="0" borderId="2" xfId="2" applyFont="1" applyBorder="1" applyAlignment="1" applyProtection="1">
      <alignment horizontal="left" vertical="top" indent="3"/>
      <protection locked="0"/>
    </xf>
    <xf numFmtId="4" fontId="6" fillId="0" borderId="9" xfId="2" applyNumberFormat="1" applyFont="1" applyBorder="1" applyAlignment="1" applyProtection="1">
      <alignment vertical="top"/>
      <protection locked="0"/>
    </xf>
    <xf numFmtId="4" fontId="6" fillId="0" borderId="2" xfId="2" applyNumberFormat="1" applyFont="1" applyBorder="1" applyAlignment="1" applyProtection="1">
      <alignment vertical="top"/>
      <protection locked="0"/>
    </xf>
    <xf numFmtId="4" fontId="6" fillId="0" borderId="6" xfId="2" applyNumberFormat="1" applyFont="1" applyBorder="1" applyAlignment="1" applyProtection="1">
      <alignment vertical="top"/>
      <protection locked="0"/>
    </xf>
    <xf numFmtId="43" fontId="4" fillId="0" borderId="0" xfId="1" applyFont="1" applyFill="1" applyBorder="1" applyAlignment="1" applyProtection="1">
      <alignment vertical="top"/>
      <protection locked="0"/>
    </xf>
    <xf numFmtId="164" fontId="4" fillId="0" borderId="0" xfId="3" applyNumberFormat="1" applyFont="1" applyAlignment="1" applyProtection="1">
      <alignment vertical="top"/>
      <protection locked="0"/>
    </xf>
    <xf numFmtId="0" fontId="6" fillId="0" borderId="4" xfId="2" quotePrefix="1" applyFont="1" applyBorder="1" applyAlignment="1" applyProtection="1">
      <alignment horizontal="center" vertical="top"/>
      <protection locked="0"/>
    </xf>
    <xf numFmtId="0" fontId="6" fillId="0" borderId="14" xfId="2" applyFont="1" applyBorder="1" applyAlignment="1" applyProtection="1">
      <alignment vertical="top"/>
      <protection locked="0"/>
    </xf>
    <xf numFmtId="4" fontId="6" fillId="0" borderId="14" xfId="2" applyNumberFormat="1" applyFont="1" applyBorder="1" applyAlignment="1" applyProtection="1">
      <alignment vertical="top"/>
      <protection locked="0"/>
    </xf>
    <xf numFmtId="4" fontId="6" fillId="0" borderId="5" xfId="2" applyNumberFormat="1" applyFont="1" applyBorder="1" applyAlignment="1" applyProtection="1">
      <alignment vertical="top"/>
      <protection locked="0"/>
    </xf>
    <xf numFmtId="4" fontId="2" fillId="0" borderId="1" xfId="2" applyNumberFormat="1" applyFont="1" applyBorder="1" applyAlignment="1" applyProtection="1">
      <alignment vertical="top"/>
      <protection locked="0"/>
    </xf>
    <xf numFmtId="4" fontId="2" fillId="0" borderId="2" xfId="2" applyNumberFormat="1" applyFont="1" applyBorder="1" applyAlignment="1" applyProtection="1">
      <alignment vertical="top"/>
      <protection locked="0"/>
    </xf>
    <xf numFmtId="4" fontId="6" fillId="0" borderId="10" xfId="2" applyNumberFormat="1" applyFont="1" applyBorder="1" applyAlignment="1" applyProtection="1">
      <alignment vertical="top"/>
      <protection locked="0"/>
    </xf>
    <xf numFmtId="0" fontId="2" fillId="0" borderId="7" xfId="2" applyFont="1" applyBorder="1" applyAlignment="1">
      <alignment horizontal="left" vertical="top"/>
    </xf>
    <xf numFmtId="0" fontId="2" fillId="0" borderId="0" xfId="2" applyFont="1" applyAlignment="1">
      <alignment horizontal="justify" vertical="top" wrapText="1"/>
    </xf>
    <xf numFmtId="4" fontId="2" fillId="0" borderId="6" xfId="2" applyNumberFormat="1" applyFont="1" applyBorder="1" applyAlignment="1" applyProtection="1">
      <alignment vertical="top"/>
      <protection locked="0"/>
    </xf>
    <xf numFmtId="0" fontId="6" fillId="0" borderId="7" xfId="2" applyFont="1" applyBorder="1" applyAlignment="1">
      <alignment horizontal="center" vertical="top"/>
    </xf>
    <xf numFmtId="0" fontId="6" fillId="0" borderId="0" xfId="2" applyFont="1" applyAlignment="1">
      <alignment horizontal="left" vertical="top" wrapText="1"/>
    </xf>
    <xf numFmtId="4" fontId="6" fillId="0" borderId="13" xfId="2" applyNumberFormat="1" applyFont="1" applyBorder="1" applyAlignment="1" applyProtection="1">
      <alignment vertical="top"/>
      <protection locked="0"/>
    </xf>
    <xf numFmtId="4" fontId="2" fillId="0" borderId="13" xfId="2" applyNumberFormat="1" applyFont="1" applyBorder="1" applyAlignment="1" applyProtection="1">
      <alignment vertical="top"/>
      <protection locked="0"/>
    </xf>
    <xf numFmtId="0" fontId="2" fillId="0" borderId="7" xfId="2" applyFont="1" applyBorder="1" applyAlignment="1">
      <alignment vertical="top"/>
    </xf>
    <xf numFmtId="0" fontId="2" fillId="0" borderId="0" xfId="2" applyFont="1" applyAlignment="1">
      <alignment vertical="top"/>
    </xf>
    <xf numFmtId="0" fontId="2" fillId="0" borderId="7" xfId="4" applyFont="1" applyBorder="1" applyAlignment="1">
      <alignment horizontal="center" vertical="top"/>
    </xf>
    <xf numFmtId="0" fontId="6" fillId="0" borderId="1" xfId="2" quotePrefix="1" applyFont="1" applyBorder="1" applyAlignment="1">
      <alignment horizontal="center" vertical="top"/>
    </xf>
    <xf numFmtId="0" fontId="2" fillId="0" borderId="2" xfId="2" applyFont="1" applyBorder="1" applyAlignment="1">
      <alignment horizontal="center" vertical="top" wrapText="1"/>
    </xf>
    <xf numFmtId="4" fontId="4" fillId="0" borderId="0" xfId="3" applyNumberFormat="1" applyFont="1" applyAlignment="1" applyProtection="1">
      <alignment vertical="top"/>
      <protection locked="0"/>
    </xf>
    <xf numFmtId="0" fontId="6" fillId="0" borderId="14" xfId="2" quotePrefix="1" applyFont="1" applyBorder="1" applyAlignment="1" applyProtection="1">
      <alignment horizontal="center" vertical="top"/>
      <protection locked="0"/>
    </xf>
    <xf numFmtId="4" fontId="2" fillId="0" borderId="3" xfId="2" applyNumberFormat="1" applyFont="1" applyBorder="1" applyAlignment="1" applyProtection="1">
      <alignment vertical="top"/>
      <protection locked="0"/>
    </xf>
    <xf numFmtId="0" fontId="0" fillId="0" borderId="0" xfId="2" applyFont="1" applyAlignment="1" applyProtection="1">
      <alignment vertical="top" wrapText="1"/>
      <protection locked="0"/>
    </xf>
    <xf numFmtId="0" fontId="0" fillId="0" borderId="0" xfId="2" applyFont="1" applyAlignment="1" applyProtection="1">
      <alignment vertical="top"/>
      <protection locked="0"/>
    </xf>
    <xf numFmtId="0" fontId="11" fillId="0" borderId="15" xfId="0" applyFont="1" applyBorder="1"/>
    <xf numFmtId="0" fontId="6" fillId="0" borderId="0" xfId="3" applyFont="1" applyAlignment="1">
      <alignment horizontal="center"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0" fontId="0" fillId="0" borderId="0" xfId="2" applyFont="1" applyAlignment="1" applyProtection="1">
      <alignment horizontal="left" vertical="top" wrapText="1"/>
      <protection locked="0"/>
    </xf>
    <xf numFmtId="49" fontId="6" fillId="0" borderId="0" xfId="3" applyNumberFormat="1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6" fillId="0" borderId="0" xfId="3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2 2" xfId="4"/>
    <cellStyle name="Normal 2 2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abSelected="1" zoomScaleNormal="100" workbookViewId="0">
      <selection activeCell="K24" sqref="K24"/>
    </sheetView>
  </sheetViews>
  <sheetFormatPr baseColWidth="10" defaultColWidth="12" defaultRowHeight="11.25" x14ac:dyDescent="0.2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6" width="17.83203125" style="12" customWidth="1"/>
    <col min="7" max="7" width="18.83203125" style="12" customWidth="1"/>
    <col min="8" max="8" width="17.83203125" style="12" customWidth="1"/>
    <col min="9" max="9" width="1.83203125" style="12" customWidth="1"/>
    <col min="10" max="10" width="12" style="12"/>
    <col min="11" max="11" width="15" style="12" bestFit="1" customWidth="1"/>
    <col min="12" max="12" width="16.83203125" style="12" bestFit="1" customWidth="1"/>
    <col min="13" max="16384" width="12" style="12"/>
  </cols>
  <sheetData>
    <row r="1" spans="1:12" s="1" customFormat="1" ht="52.5" customHeight="1" x14ac:dyDescent="0.2">
      <c r="A1" s="59" t="s">
        <v>0</v>
      </c>
      <c r="B1" s="60"/>
      <c r="C1" s="60"/>
      <c r="D1" s="60"/>
      <c r="E1" s="60"/>
      <c r="F1" s="60"/>
      <c r="G1" s="60"/>
      <c r="H1" s="61"/>
    </row>
    <row r="2" spans="1:12" s="1" customFormat="1" x14ac:dyDescent="0.2">
      <c r="A2" s="62" t="s">
        <v>1</v>
      </c>
      <c r="B2" s="63"/>
      <c r="C2" s="59" t="s">
        <v>2</v>
      </c>
      <c r="D2" s="60"/>
      <c r="E2" s="60"/>
      <c r="F2" s="60"/>
      <c r="G2" s="61"/>
      <c r="H2" s="68" t="s">
        <v>3</v>
      </c>
    </row>
    <row r="3" spans="1:12" s="5" customFormat="1" ht="24.95" customHeight="1" x14ac:dyDescent="0.2">
      <c r="A3" s="64"/>
      <c r="B3" s="65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9"/>
    </row>
    <row r="4" spans="1:12" s="5" customFormat="1" x14ac:dyDescent="0.2">
      <c r="A4" s="66"/>
      <c r="B4" s="67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12" x14ac:dyDescent="0.2">
      <c r="A5" s="8"/>
      <c r="B5" s="9" t="s">
        <v>15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10">
        <f>G5-C5</f>
        <v>0</v>
      </c>
      <c r="I5" s="11" t="s">
        <v>16</v>
      </c>
    </row>
    <row r="6" spans="1:12" x14ac:dyDescent="0.2">
      <c r="A6" s="13"/>
      <c r="B6" s="14" t="s">
        <v>17</v>
      </c>
      <c r="C6" s="15">
        <v>0</v>
      </c>
      <c r="D6" s="15">
        <v>0</v>
      </c>
      <c r="E6" s="15">
        <f t="shared" ref="E6:E14" si="0">C6+D6</f>
        <v>0</v>
      </c>
      <c r="F6" s="15">
        <v>0</v>
      </c>
      <c r="G6" s="15">
        <v>0</v>
      </c>
      <c r="H6" s="15">
        <f t="shared" ref="H6:H14" si="1">G6-C6</f>
        <v>0</v>
      </c>
      <c r="I6" s="11" t="s">
        <v>18</v>
      </c>
    </row>
    <row r="7" spans="1:12" x14ac:dyDescent="0.2">
      <c r="A7" s="8"/>
      <c r="B7" s="9" t="s">
        <v>19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20</v>
      </c>
    </row>
    <row r="8" spans="1:12" x14ac:dyDescent="0.2">
      <c r="A8" s="8"/>
      <c r="B8" s="9" t="s">
        <v>21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22</v>
      </c>
    </row>
    <row r="9" spans="1:12" x14ac:dyDescent="0.2">
      <c r="A9" s="8"/>
      <c r="B9" s="9" t="s">
        <v>23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24</v>
      </c>
    </row>
    <row r="10" spans="1:12" x14ac:dyDescent="0.2">
      <c r="A10" s="13"/>
      <c r="B10" s="14" t="s">
        <v>25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26</v>
      </c>
    </row>
    <row r="11" spans="1:12" x14ac:dyDescent="0.2">
      <c r="A11" s="16"/>
      <c r="B11" s="9" t="s">
        <v>27</v>
      </c>
      <c r="C11" s="15">
        <v>14247000</v>
      </c>
      <c r="D11" s="15">
        <v>22192867.859999999</v>
      </c>
      <c r="E11" s="15">
        <f t="shared" si="0"/>
        <v>36439867.859999999</v>
      </c>
      <c r="F11" s="15">
        <v>23580229.350000001</v>
      </c>
      <c r="G11" s="15">
        <v>23580229.350000001</v>
      </c>
      <c r="H11" s="15">
        <f t="shared" si="1"/>
        <v>9333229.3500000015</v>
      </c>
      <c r="I11" s="11" t="s">
        <v>28</v>
      </c>
    </row>
    <row r="12" spans="1:12" ht="22.5" x14ac:dyDescent="0.2">
      <c r="A12" s="16"/>
      <c r="B12" s="9" t="s">
        <v>29</v>
      </c>
      <c r="C12" s="15">
        <v>0</v>
      </c>
      <c r="D12" s="15">
        <v>1500000</v>
      </c>
      <c r="E12" s="15">
        <f t="shared" si="0"/>
        <v>1500000</v>
      </c>
      <c r="F12" s="15">
        <v>1500000</v>
      </c>
      <c r="G12" s="15">
        <v>1500000</v>
      </c>
      <c r="H12" s="15">
        <f t="shared" si="1"/>
        <v>1500000</v>
      </c>
      <c r="I12" s="11" t="s">
        <v>30</v>
      </c>
    </row>
    <row r="13" spans="1:12" ht="22.5" x14ac:dyDescent="0.2">
      <c r="A13" s="16"/>
      <c r="B13" s="9" t="s">
        <v>31</v>
      </c>
      <c r="C13" s="15">
        <v>189935969.52000001</v>
      </c>
      <c r="D13" s="15">
        <v>206137386.00999999</v>
      </c>
      <c r="E13" s="15">
        <f t="shared" si="0"/>
        <v>396073355.52999997</v>
      </c>
      <c r="F13" s="15">
        <v>343154132.50999999</v>
      </c>
      <c r="G13" s="15">
        <v>343154132.50999999</v>
      </c>
      <c r="H13" s="15">
        <f t="shared" si="1"/>
        <v>153218162.98999998</v>
      </c>
      <c r="I13" s="11" t="s">
        <v>32</v>
      </c>
    </row>
    <row r="14" spans="1:12" x14ac:dyDescent="0.2">
      <c r="A14" s="8"/>
      <c r="B14" s="9" t="s">
        <v>33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34</v>
      </c>
    </row>
    <row r="15" spans="1:12" x14ac:dyDescent="0.2">
      <c r="A15" s="8"/>
      <c r="B15" s="17"/>
      <c r="C15" s="18"/>
      <c r="D15" s="18"/>
      <c r="E15" s="18"/>
      <c r="F15" s="18"/>
      <c r="G15" s="18"/>
      <c r="H15" s="18"/>
      <c r="I15" s="11" t="s">
        <v>35</v>
      </c>
    </row>
    <row r="16" spans="1:12" x14ac:dyDescent="0.2">
      <c r="A16" s="19"/>
      <c r="B16" s="20" t="s">
        <v>36</v>
      </c>
      <c r="C16" s="21">
        <f>SUM(C5:C14)</f>
        <v>204182969.52000001</v>
      </c>
      <c r="D16" s="21">
        <f t="shared" ref="D16:H16" si="2">SUM(D5:D14)</f>
        <v>229830253.87</v>
      </c>
      <c r="E16" s="21">
        <f t="shared" si="2"/>
        <v>434013223.38999999</v>
      </c>
      <c r="F16" s="21">
        <f t="shared" si="2"/>
        <v>368234361.86000001</v>
      </c>
      <c r="G16" s="22">
        <f t="shared" si="2"/>
        <v>368234361.86000001</v>
      </c>
      <c r="H16" s="23">
        <f t="shared" si="2"/>
        <v>164051392.33999997</v>
      </c>
      <c r="I16" s="11" t="s">
        <v>35</v>
      </c>
      <c r="K16" s="24"/>
      <c r="L16" s="25"/>
    </row>
    <row r="17" spans="1:9" x14ac:dyDescent="0.2">
      <c r="A17" s="26"/>
      <c r="B17" s="27"/>
      <c r="C17" s="28"/>
      <c r="D17" s="28"/>
      <c r="E17" s="29"/>
      <c r="F17" s="30" t="s">
        <v>37</v>
      </c>
      <c r="G17" s="31"/>
      <c r="H17" s="32"/>
      <c r="I17" s="11" t="s">
        <v>35</v>
      </c>
    </row>
    <row r="18" spans="1:9" ht="10.15" customHeight="1" x14ac:dyDescent="0.2">
      <c r="A18" s="70" t="s">
        <v>38</v>
      </c>
      <c r="B18" s="71"/>
      <c r="C18" s="59" t="s">
        <v>2</v>
      </c>
      <c r="D18" s="60"/>
      <c r="E18" s="60"/>
      <c r="F18" s="60"/>
      <c r="G18" s="61"/>
      <c r="H18" s="68" t="s">
        <v>3</v>
      </c>
      <c r="I18" s="11" t="s">
        <v>35</v>
      </c>
    </row>
    <row r="19" spans="1:9" ht="22.5" x14ac:dyDescent="0.2">
      <c r="A19" s="72"/>
      <c r="B19" s="73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69"/>
      <c r="I19" s="11" t="s">
        <v>35</v>
      </c>
    </row>
    <row r="20" spans="1:9" x14ac:dyDescent="0.2">
      <c r="A20" s="74"/>
      <c r="B20" s="75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11" t="s">
        <v>35</v>
      </c>
    </row>
    <row r="21" spans="1:9" x14ac:dyDescent="0.2">
      <c r="A21" s="33" t="s">
        <v>39</v>
      </c>
      <c r="B21" s="34"/>
      <c r="C21" s="35">
        <f t="shared" ref="C21:H21" si="3">SUM(C22+C23+C24+C25+C26+C27+C28+C29)</f>
        <v>0</v>
      </c>
      <c r="D21" s="35">
        <f t="shared" si="3"/>
        <v>1500000</v>
      </c>
      <c r="E21" s="35">
        <f t="shared" si="3"/>
        <v>1500000</v>
      </c>
      <c r="F21" s="35">
        <f t="shared" si="3"/>
        <v>1500000</v>
      </c>
      <c r="G21" s="35">
        <f t="shared" si="3"/>
        <v>1500000</v>
      </c>
      <c r="H21" s="35">
        <f t="shared" si="3"/>
        <v>1500000</v>
      </c>
      <c r="I21" s="11" t="s">
        <v>35</v>
      </c>
    </row>
    <row r="22" spans="1:9" x14ac:dyDescent="0.2">
      <c r="A22" s="36"/>
      <c r="B22" s="37" t="s">
        <v>15</v>
      </c>
      <c r="C22" s="38">
        <v>0</v>
      </c>
      <c r="D22" s="38">
        <v>0</v>
      </c>
      <c r="E22" s="38">
        <f t="shared" ref="E22:E29" si="4">C22+D22</f>
        <v>0</v>
      </c>
      <c r="F22" s="38">
        <v>0</v>
      </c>
      <c r="G22" s="38">
        <v>0</v>
      </c>
      <c r="H22" s="38">
        <f t="shared" ref="H22:H29" si="5">G22-C22</f>
        <v>0</v>
      </c>
      <c r="I22" s="11" t="s">
        <v>16</v>
      </c>
    </row>
    <row r="23" spans="1:9" x14ac:dyDescent="0.2">
      <c r="A23" s="36"/>
      <c r="B23" s="37" t="s">
        <v>17</v>
      </c>
      <c r="C23" s="38">
        <v>0</v>
      </c>
      <c r="D23" s="38">
        <v>0</v>
      </c>
      <c r="E23" s="38">
        <f t="shared" si="4"/>
        <v>0</v>
      </c>
      <c r="F23" s="38">
        <v>0</v>
      </c>
      <c r="G23" s="38">
        <v>0</v>
      </c>
      <c r="H23" s="38">
        <f t="shared" si="5"/>
        <v>0</v>
      </c>
      <c r="I23" s="11" t="s">
        <v>18</v>
      </c>
    </row>
    <row r="24" spans="1:9" x14ac:dyDescent="0.2">
      <c r="A24" s="36"/>
      <c r="B24" s="37" t="s">
        <v>19</v>
      </c>
      <c r="C24" s="38">
        <v>0</v>
      </c>
      <c r="D24" s="38">
        <v>0</v>
      </c>
      <c r="E24" s="38">
        <f t="shared" si="4"/>
        <v>0</v>
      </c>
      <c r="F24" s="38">
        <v>0</v>
      </c>
      <c r="G24" s="38">
        <v>0</v>
      </c>
      <c r="H24" s="38">
        <f t="shared" si="5"/>
        <v>0</v>
      </c>
      <c r="I24" s="11" t="s">
        <v>20</v>
      </c>
    </row>
    <row r="25" spans="1:9" x14ac:dyDescent="0.2">
      <c r="A25" s="36"/>
      <c r="B25" s="37" t="s">
        <v>21</v>
      </c>
      <c r="C25" s="38">
        <v>0</v>
      </c>
      <c r="D25" s="38">
        <v>0</v>
      </c>
      <c r="E25" s="38">
        <f t="shared" si="4"/>
        <v>0</v>
      </c>
      <c r="F25" s="38">
        <v>0</v>
      </c>
      <c r="G25" s="38">
        <v>0</v>
      </c>
      <c r="H25" s="38">
        <f t="shared" si="5"/>
        <v>0</v>
      </c>
      <c r="I25" s="11" t="s">
        <v>22</v>
      </c>
    </row>
    <row r="26" spans="1:9" x14ac:dyDescent="0.2">
      <c r="A26" s="36"/>
      <c r="B26" s="37" t="s">
        <v>40</v>
      </c>
      <c r="C26" s="38">
        <v>0</v>
      </c>
      <c r="D26" s="38">
        <v>0</v>
      </c>
      <c r="E26" s="38">
        <f t="shared" si="4"/>
        <v>0</v>
      </c>
      <c r="F26" s="38">
        <v>0</v>
      </c>
      <c r="G26" s="38">
        <v>0</v>
      </c>
      <c r="H26" s="38">
        <f t="shared" si="5"/>
        <v>0</v>
      </c>
      <c r="I26" s="11" t="s">
        <v>24</v>
      </c>
    </row>
    <row r="27" spans="1:9" x14ac:dyDescent="0.2">
      <c r="A27" s="36"/>
      <c r="B27" s="37" t="s">
        <v>41</v>
      </c>
      <c r="C27" s="38">
        <v>0</v>
      </c>
      <c r="D27" s="38">
        <v>0</v>
      </c>
      <c r="E27" s="38">
        <f t="shared" si="4"/>
        <v>0</v>
      </c>
      <c r="F27" s="38">
        <v>0</v>
      </c>
      <c r="G27" s="38">
        <v>0</v>
      </c>
      <c r="H27" s="38">
        <f t="shared" si="5"/>
        <v>0</v>
      </c>
      <c r="I27" s="11" t="s">
        <v>26</v>
      </c>
    </row>
    <row r="28" spans="1:9" ht="22.5" x14ac:dyDescent="0.2">
      <c r="A28" s="36"/>
      <c r="B28" s="37" t="s">
        <v>42</v>
      </c>
      <c r="C28" s="38">
        <v>0</v>
      </c>
      <c r="D28" s="38">
        <v>1500000</v>
      </c>
      <c r="E28" s="38">
        <f t="shared" si="4"/>
        <v>1500000</v>
      </c>
      <c r="F28" s="38">
        <v>1500000</v>
      </c>
      <c r="G28" s="38">
        <v>1500000</v>
      </c>
      <c r="H28" s="38">
        <f t="shared" si="5"/>
        <v>1500000</v>
      </c>
      <c r="I28" s="11" t="s">
        <v>30</v>
      </c>
    </row>
    <row r="29" spans="1:9" ht="22.5" x14ac:dyDescent="0.2">
      <c r="A29" s="36"/>
      <c r="B29" s="37" t="s">
        <v>31</v>
      </c>
      <c r="C29" s="38">
        <v>0</v>
      </c>
      <c r="D29" s="38">
        <v>0</v>
      </c>
      <c r="E29" s="38">
        <f t="shared" si="4"/>
        <v>0</v>
      </c>
      <c r="F29" s="38">
        <v>0</v>
      </c>
      <c r="G29" s="38">
        <v>0</v>
      </c>
      <c r="H29" s="38">
        <f t="shared" si="5"/>
        <v>0</v>
      </c>
      <c r="I29" s="11" t="s">
        <v>32</v>
      </c>
    </row>
    <row r="30" spans="1:9" x14ac:dyDescent="0.2">
      <c r="A30" s="36"/>
      <c r="B30" s="37"/>
      <c r="C30" s="38"/>
      <c r="D30" s="38"/>
      <c r="E30" s="38"/>
      <c r="F30" s="38"/>
      <c r="G30" s="38"/>
      <c r="H30" s="38"/>
      <c r="I30" s="11" t="s">
        <v>35</v>
      </c>
    </row>
    <row r="31" spans="1:9" ht="41.25" customHeight="1" x14ac:dyDescent="0.2">
      <c r="A31" s="52" t="s">
        <v>43</v>
      </c>
      <c r="B31" s="53"/>
      <c r="C31" s="39">
        <f t="shared" ref="C31:H31" si="6">SUM(C32:C35)</f>
        <v>204182969.52000001</v>
      </c>
      <c r="D31" s="39">
        <f t="shared" si="6"/>
        <v>228330253.87</v>
      </c>
      <c r="E31" s="39">
        <f t="shared" si="6"/>
        <v>432513223.38999999</v>
      </c>
      <c r="F31" s="39">
        <f t="shared" si="6"/>
        <v>366734361.86000001</v>
      </c>
      <c r="G31" s="39">
        <f t="shared" si="6"/>
        <v>366734361.86000001</v>
      </c>
      <c r="H31" s="39">
        <f t="shared" si="6"/>
        <v>162551392.33999997</v>
      </c>
      <c r="I31" s="11" t="s">
        <v>35</v>
      </c>
    </row>
    <row r="32" spans="1:9" x14ac:dyDescent="0.2">
      <c r="A32" s="36"/>
      <c r="B32" s="37" t="s">
        <v>17</v>
      </c>
      <c r="C32" s="38">
        <v>0</v>
      </c>
      <c r="D32" s="38">
        <v>0</v>
      </c>
      <c r="E32" s="38">
        <f>C32+D32</f>
        <v>0</v>
      </c>
      <c r="F32" s="38">
        <v>0</v>
      </c>
      <c r="G32" s="38">
        <v>0</v>
      </c>
      <c r="H32" s="38">
        <f>G32-C32</f>
        <v>0</v>
      </c>
      <c r="I32" s="11" t="s">
        <v>18</v>
      </c>
    </row>
    <row r="33" spans="1:10" x14ac:dyDescent="0.2">
      <c r="A33" s="36"/>
      <c r="B33" s="37" t="s">
        <v>44</v>
      </c>
      <c r="C33" s="38">
        <v>0</v>
      </c>
      <c r="D33" s="38">
        <v>0</v>
      </c>
      <c r="E33" s="38">
        <f>C33+D33</f>
        <v>0</v>
      </c>
      <c r="F33" s="38">
        <v>0</v>
      </c>
      <c r="G33" s="38">
        <v>0</v>
      </c>
      <c r="H33" s="38">
        <f t="shared" ref="H33:H35" si="7">G33-C33</f>
        <v>0</v>
      </c>
      <c r="I33" s="11" t="s">
        <v>24</v>
      </c>
    </row>
    <row r="34" spans="1:10" x14ac:dyDescent="0.2">
      <c r="A34" s="36"/>
      <c r="B34" s="37" t="s">
        <v>45</v>
      </c>
      <c r="C34" s="38">
        <v>14247000</v>
      </c>
      <c r="D34" s="38">
        <v>22192867.859999999</v>
      </c>
      <c r="E34" s="38">
        <f>C34+D34</f>
        <v>36439867.859999999</v>
      </c>
      <c r="F34" s="38">
        <v>23580229.350000001</v>
      </c>
      <c r="G34" s="38">
        <v>23580229.350000001</v>
      </c>
      <c r="H34" s="38">
        <f t="shared" si="7"/>
        <v>9333229.3500000015</v>
      </c>
      <c r="I34" s="11" t="s">
        <v>28</v>
      </c>
    </row>
    <row r="35" spans="1:10" ht="22.5" x14ac:dyDescent="0.2">
      <c r="A35" s="36"/>
      <c r="B35" s="37" t="s">
        <v>31</v>
      </c>
      <c r="C35" s="38">
        <v>189935969.52000001</v>
      </c>
      <c r="D35" s="38">
        <v>206137386.00999999</v>
      </c>
      <c r="E35" s="38">
        <f>C35+D35</f>
        <v>396073355.52999997</v>
      </c>
      <c r="F35" s="38">
        <v>343154132.50999999</v>
      </c>
      <c r="G35" s="38">
        <v>343154132.50999999</v>
      </c>
      <c r="H35" s="38">
        <f t="shared" si="7"/>
        <v>153218162.98999998</v>
      </c>
      <c r="I35" s="11" t="s">
        <v>32</v>
      </c>
    </row>
    <row r="36" spans="1:10" x14ac:dyDescent="0.2">
      <c r="A36" s="36"/>
      <c r="B36" s="37"/>
      <c r="C36" s="38"/>
      <c r="D36" s="38"/>
      <c r="E36" s="38"/>
      <c r="F36" s="38"/>
      <c r="G36" s="38"/>
      <c r="H36" s="38"/>
      <c r="I36" s="11" t="s">
        <v>35</v>
      </c>
    </row>
    <row r="37" spans="1:10" x14ac:dyDescent="0.2">
      <c r="A37" s="40" t="s">
        <v>46</v>
      </c>
      <c r="B37" s="41"/>
      <c r="C37" s="39">
        <f t="shared" ref="C37:H37" si="8">SUM(C38)</f>
        <v>0</v>
      </c>
      <c r="D37" s="39">
        <f t="shared" si="8"/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  <c r="H37" s="39">
        <f t="shared" si="8"/>
        <v>0</v>
      </c>
      <c r="I37" s="11" t="s">
        <v>35</v>
      </c>
    </row>
    <row r="38" spans="1:10" x14ac:dyDescent="0.2">
      <c r="A38" s="42"/>
      <c r="B38" s="37" t="s">
        <v>33</v>
      </c>
      <c r="C38" s="38">
        <v>0</v>
      </c>
      <c r="D38" s="38">
        <v>0</v>
      </c>
      <c r="E38" s="38">
        <f>C38+D38</f>
        <v>0</v>
      </c>
      <c r="F38" s="38">
        <v>0</v>
      </c>
      <c r="G38" s="38">
        <v>0</v>
      </c>
      <c r="H38" s="38">
        <f>G38-C38</f>
        <v>0</v>
      </c>
      <c r="I38" s="11" t="s">
        <v>34</v>
      </c>
    </row>
    <row r="39" spans="1:10" x14ac:dyDescent="0.2">
      <c r="A39" s="43"/>
      <c r="B39" s="44" t="s">
        <v>36</v>
      </c>
      <c r="C39" s="21">
        <f>SUM(C37+C31+C21)</f>
        <v>204182969.52000001</v>
      </c>
      <c r="D39" s="21">
        <f t="shared" ref="D39:H39" si="9">SUM(D37+D31+D21)</f>
        <v>229830253.87</v>
      </c>
      <c r="E39" s="21">
        <f t="shared" si="9"/>
        <v>434013223.38999999</v>
      </c>
      <c r="F39" s="21">
        <f t="shared" si="9"/>
        <v>368234361.86000001</v>
      </c>
      <c r="G39" s="21">
        <f t="shared" si="9"/>
        <v>368234361.86000001</v>
      </c>
      <c r="H39" s="23">
        <f t="shared" si="9"/>
        <v>164051392.33999997</v>
      </c>
      <c r="I39" s="11" t="s">
        <v>35</v>
      </c>
      <c r="J39" s="45"/>
    </row>
    <row r="40" spans="1:10" x14ac:dyDescent="0.2">
      <c r="A40" s="46"/>
      <c r="B40" s="27"/>
      <c r="C40" s="28"/>
      <c r="D40" s="28"/>
      <c r="E40" s="28"/>
      <c r="F40" s="30" t="s">
        <v>37</v>
      </c>
      <c r="G40" s="47"/>
      <c r="H40" s="32"/>
      <c r="I40" s="11"/>
    </row>
    <row r="41" spans="1:10" x14ac:dyDescent="0.2">
      <c r="A41" s="17"/>
      <c r="B41" t="s">
        <v>47</v>
      </c>
      <c r="C41" s="17"/>
      <c r="D41" s="17"/>
      <c r="E41" s="17"/>
      <c r="F41" s="17"/>
      <c r="G41" s="17"/>
      <c r="H41" s="17"/>
    </row>
    <row r="42" spans="1:10" ht="22.5" x14ac:dyDescent="0.2">
      <c r="A42" s="17"/>
      <c r="B42" s="48" t="s">
        <v>48</v>
      </c>
      <c r="C42" s="17"/>
      <c r="D42" s="17"/>
      <c r="E42" s="17"/>
      <c r="F42" s="17"/>
      <c r="G42" s="17"/>
      <c r="H42" s="17"/>
    </row>
    <row r="43" spans="1:10" ht="27.75" customHeight="1" x14ac:dyDescent="0.2">
      <c r="A43" s="17"/>
      <c r="B43" s="49" t="s">
        <v>49</v>
      </c>
      <c r="C43" s="17"/>
      <c r="D43" s="17"/>
      <c r="E43" s="17"/>
      <c r="F43" s="17"/>
      <c r="G43" s="17"/>
      <c r="H43" s="17"/>
    </row>
    <row r="44" spans="1:10" ht="11.25" customHeight="1" x14ac:dyDescent="0.2">
      <c r="A44" s="17"/>
      <c r="B44" s="54" t="s">
        <v>50</v>
      </c>
      <c r="C44" s="54"/>
      <c r="D44" s="54"/>
      <c r="E44" s="54"/>
      <c r="F44" s="54"/>
      <c r="G44" s="54"/>
      <c r="H44" s="54"/>
    </row>
    <row r="45" spans="1:10" ht="12" x14ac:dyDescent="0.2">
      <c r="B45" s="50"/>
      <c r="E45" s="50"/>
      <c r="F45" s="50"/>
      <c r="G45" s="50"/>
    </row>
    <row r="46" spans="1:10" x14ac:dyDescent="0.2">
      <c r="B46" s="51" t="s">
        <v>51</v>
      </c>
      <c r="E46" s="55" t="s">
        <v>52</v>
      </c>
      <c r="F46" s="56"/>
      <c r="G46" s="56"/>
    </row>
    <row r="47" spans="1:10" x14ac:dyDescent="0.2">
      <c r="B47" s="51" t="s">
        <v>53</v>
      </c>
      <c r="E47" s="57" t="s">
        <v>54</v>
      </c>
      <c r="F47" s="58"/>
      <c r="G47" s="58"/>
    </row>
    <row r="51" spans="6:7" x14ac:dyDescent="0.2">
      <c r="F51" s="45"/>
      <c r="G51" s="45"/>
    </row>
  </sheetData>
  <sheetProtection formatCells="0" formatColumns="0" formatRows="0" insertRows="0" autoFilter="0"/>
  <mergeCells count="11">
    <mergeCell ref="A31:B31"/>
    <mergeCell ref="B44:H44"/>
    <mergeCell ref="E46:G46"/>
    <mergeCell ref="E47:G47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2023-01-23T20:22:16Z</cp:lastPrinted>
  <dcterms:created xsi:type="dcterms:W3CDTF">2023-01-23T19:57:59Z</dcterms:created>
  <dcterms:modified xsi:type="dcterms:W3CDTF">2023-01-23T20:22:19Z</dcterms:modified>
</cp:coreProperties>
</file>