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CONTABLE\"/>
    </mc:Choice>
  </mc:AlternateContent>
  <bookViews>
    <workbookView xWindow="0" yWindow="0" windowWidth="28800" windowHeight="12435"/>
  </bookViews>
  <sheets>
    <sheet name="EVH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E40" i="1"/>
  <c r="D40" i="1"/>
  <c r="C40" i="1"/>
  <c r="B40" i="1"/>
  <c r="F38" i="1"/>
  <c r="F37" i="1"/>
  <c r="F36" i="1"/>
  <c r="F35" i="1"/>
  <c r="D35" i="1"/>
  <c r="C35" i="1"/>
  <c r="D34" i="1"/>
  <c r="F34" i="1" s="1"/>
  <c r="E33" i="1"/>
  <c r="C33" i="1"/>
  <c r="B33" i="1"/>
  <c r="F31" i="1"/>
  <c r="F30" i="1"/>
  <c r="F29" i="1"/>
  <c r="B29" i="1"/>
  <c r="B28" i="1" s="1"/>
  <c r="F28" i="1" s="1"/>
  <c r="E28" i="1"/>
  <c r="D28" i="1"/>
  <c r="C28" i="1"/>
  <c r="E26" i="1"/>
  <c r="E44" i="1" s="1"/>
  <c r="F24" i="1"/>
  <c r="F23" i="1"/>
  <c r="E22" i="1"/>
  <c r="F22" i="1" s="1"/>
  <c r="D22" i="1"/>
  <c r="C22" i="1"/>
  <c r="B22" i="1"/>
  <c r="F20" i="1"/>
  <c r="F19" i="1"/>
  <c r="F18" i="1"/>
  <c r="C17" i="1"/>
  <c r="F17" i="1" s="1"/>
  <c r="F16" i="1"/>
  <c r="E15" i="1"/>
  <c r="D15" i="1"/>
  <c r="D26" i="1" s="1"/>
  <c r="C15" i="1"/>
  <c r="F15" i="1" s="1"/>
  <c r="B15" i="1"/>
  <c r="F13" i="1"/>
  <c r="F12" i="1"/>
  <c r="F11" i="1"/>
  <c r="B11" i="1"/>
  <c r="B10" i="1" s="1"/>
  <c r="E10" i="1"/>
  <c r="D10" i="1"/>
  <c r="C10" i="1"/>
  <c r="F10" i="1" l="1"/>
  <c r="B26" i="1"/>
  <c r="F33" i="1"/>
  <c r="D44" i="1"/>
  <c r="D33" i="1"/>
  <c r="C26" i="1"/>
  <c r="C44" i="1" s="1"/>
  <c r="B44" i="1" l="1"/>
  <c r="F44" i="1" s="1"/>
  <c r="F26" i="1"/>
</calcChain>
</file>

<file path=xl/sharedStrings.xml><?xml version="1.0" encoding="utf-8"?>
<sst xmlns="http://schemas.openxmlformats.org/spreadsheetml/2006/main" count="45" uniqueCount="35">
  <si>
    <t>Cuenta Pública 2018</t>
  </si>
  <si>
    <t xml:space="preserve">ESTADO DE VARIACIÓN EN LA HACIENDA PÚBLICA  </t>
  </si>
  <si>
    <t>Del 1 de Enero al 31 de Diciembre del 2018</t>
  </si>
  <si>
    <t>(Pesos)</t>
  </si>
  <si>
    <t>Ente Público:</t>
  </si>
  <si>
    <t>INSTITUTO ESTATAL DE LA CULTURA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</si>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</sst>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/>
    <xf numFmtId="0" fontId="5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vertical="top"/>
      <protection locked="0"/>
    </xf>
    <xf numFmtId="0" fontId="6" fillId="2" borderId="2" xfId="3" applyFont="1" applyFill="1" applyBorder="1" applyAlignment="1">
      <alignment horizontal="center" vertical="center" wrapText="1"/>
    </xf>
    <xf numFmtId="164" fontId="6" fillId="2" borderId="2" xfId="4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vertical="top" wrapText="1"/>
      <protection locked="0"/>
    </xf>
    <xf numFmtId="0" fontId="6" fillId="0" borderId="3" xfId="3" applyFont="1" applyFill="1" applyBorder="1" applyAlignment="1">
      <alignment horizontal="center" vertical="center" wrapText="1"/>
    </xf>
    <xf numFmtId="164" fontId="6" fillId="0" borderId="3" xfId="4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vertical="top" wrapText="1"/>
    </xf>
    <xf numFmtId="4" fontId="6" fillId="0" borderId="4" xfId="3" applyNumberFormat="1" applyFont="1" applyFill="1" applyBorder="1" applyProtection="1">
      <protection locked="0"/>
    </xf>
    <xf numFmtId="0" fontId="7" fillId="0" borderId="4" xfId="3" applyFont="1" applyFill="1" applyBorder="1" applyAlignment="1">
      <alignment horizontal="left" vertical="top" wrapText="1" indent="1"/>
    </xf>
    <xf numFmtId="4" fontId="7" fillId="0" borderId="4" xfId="3" applyNumberFormat="1" applyFont="1" applyFill="1" applyBorder="1" applyProtection="1">
      <protection locked="0"/>
    </xf>
    <xf numFmtId="4" fontId="7" fillId="0" borderId="4" xfId="3" applyNumberFormat="1" applyFont="1" applyFill="1" applyBorder="1" applyAlignment="1" applyProtection="1">
      <alignment vertical="top"/>
      <protection locked="0"/>
    </xf>
    <xf numFmtId="0" fontId="6" fillId="0" borderId="4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vertical="center" wrapText="1"/>
    </xf>
    <xf numFmtId="4" fontId="6" fillId="0" borderId="5" xfId="3" applyNumberFormat="1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>
      <alignment vertical="top" wrapText="1"/>
    </xf>
    <xf numFmtId="4" fontId="7" fillId="0" borderId="0" xfId="3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2" fillId="3" borderId="0" xfId="0" applyFont="1" applyFill="1" applyBorder="1"/>
    <xf numFmtId="165" fontId="2" fillId="3" borderId="0" xfId="1" applyFont="1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4" fillId="0" borderId="0" xfId="0" applyFont="1" applyAlignment="1">
      <alignment horizontal="center"/>
    </xf>
    <xf numFmtId="4" fontId="7" fillId="0" borderId="0" xfId="3" applyNumberFormat="1" applyFont="1" applyFill="1" applyBorder="1" applyAlignment="1" applyProtection="1">
      <alignment vertical="top"/>
      <protection locked="0"/>
    </xf>
  </cellXfs>
  <cellStyles count="5">
    <cellStyle name="Millares" xfId="1" builtinId="3"/>
    <cellStyle name="Millares 2 16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7956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1%20NORA/ESTADOS%20FINANCIEROS%202018/INFORMACI&#211;N%20FINANCIERA%20DICIEMBRE%202018/DGCG/Formatos%20Fros%20y%20Pptales%20IEC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 (2)"/>
      <sheetName val="BMu"/>
      <sheetName val="BInmu (2)"/>
      <sheetName val="BInmu"/>
      <sheetName val="Guia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>
        <row r="44">
          <cell r="I44">
            <v>246125842.50999999</v>
          </cell>
          <cell r="J44">
            <v>209951029.56</v>
          </cell>
        </row>
        <row r="50">
          <cell r="I50">
            <v>-4279975.32</v>
          </cell>
          <cell r="J50">
            <v>-3492611.76</v>
          </cell>
        </row>
        <row r="51">
          <cell r="I51">
            <v>23906805.260000002</v>
          </cell>
          <cell r="J51">
            <v>30348761.289999999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workbookViewId="0">
      <selection sqref="A1:F52"/>
    </sheetView>
  </sheetViews>
  <sheetFormatPr baseColWidth="10" defaultRowHeight="11.25" x14ac:dyDescent="0.25"/>
  <cols>
    <col min="1" max="1" width="49.5703125" style="10" customWidth="1"/>
    <col min="2" max="2" width="20.42578125" style="37" customWidth="1"/>
    <col min="3" max="3" width="20.5703125" style="37" customWidth="1"/>
    <col min="4" max="5" width="19.140625" style="37" customWidth="1"/>
    <col min="6" max="6" width="15.7109375" style="37" customWidth="1"/>
    <col min="7" max="16384" width="11.42578125" style="7"/>
  </cols>
  <sheetData>
    <row r="1" spans="1:6" s="2" customFormat="1" ht="12.75" x14ac:dyDescent="0.2">
      <c r="A1" s="1" t="s">
        <v>0</v>
      </c>
      <c r="B1" s="1"/>
      <c r="C1" s="1"/>
      <c r="D1" s="1"/>
      <c r="E1" s="1"/>
      <c r="F1" s="1"/>
    </row>
    <row r="2" spans="1:6" s="2" customFormat="1" ht="12.75" x14ac:dyDescent="0.2">
      <c r="A2" s="1" t="s">
        <v>1</v>
      </c>
      <c r="B2" s="1"/>
      <c r="C2" s="1"/>
      <c r="D2" s="1"/>
      <c r="E2" s="1"/>
      <c r="F2" s="1"/>
    </row>
    <row r="3" spans="1:6" s="2" customFormat="1" ht="12.75" x14ac:dyDescent="0.2">
      <c r="A3" s="1" t="s">
        <v>2</v>
      </c>
      <c r="B3" s="1"/>
      <c r="C3" s="1"/>
      <c r="D3" s="1"/>
      <c r="E3" s="1"/>
      <c r="F3" s="1"/>
    </row>
    <row r="4" spans="1:6" s="2" customFormat="1" ht="12.75" x14ac:dyDescent="0.2">
      <c r="A4" s="1" t="s">
        <v>3</v>
      </c>
      <c r="B4" s="1"/>
      <c r="C4" s="1"/>
      <c r="D4" s="1"/>
      <c r="E4" s="1"/>
      <c r="F4" s="1"/>
    </row>
    <row r="5" spans="1:6" s="2" customFormat="1" ht="9" customHeight="1" x14ac:dyDescent="0.2">
      <c r="A5" s="3"/>
      <c r="B5" s="3"/>
      <c r="C5" s="3"/>
      <c r="D5" s="3"/>
      <c r="E5" s="3"/>
      <c r="F5" s="3"/>
    </row>
    <row r="6" spans="1:6" s="2" customFormat="1" ht="34.5" customHeight="1" x14ac:dyDescent="0.2">
      <c r="B6" s="4" t="s">
        <v>4</v>
      </c>
      <c r="C6" s="5" t="s">
        <v>5</v>
      </c>
      <c r="D6" s="5"/>
      <c r="E6" s="5"/>
    </row>
    <row r="7" spans="1:6" x14ac:dyDescent="0.25">
      <c r="A7" s="6"/>
      <c r="B7" s="6"/>
      <c r="C7" s="6"/>
      <c r="D7" s="6"/>
      <c r="E7" s="6"/>
      <c r="F7" s="6"/>
    </row>
    <row r="8" spans="1:6" s="10" customFormat="1" ht="45" x14ac:dyDescent="0.2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</row>
    <row r="9" spans="1:6" s="10" customFormat="1" x14ac:dyDescent="0.25">
      <c r="A9" s="11"/>
      <c r="B9" s="12"/>
      <c r="C9" s="12"/>
      <c r="D9" s="12"/>
      <c r="E9" s="12"/>
      <c r="F9" s="12"/>
    </row>
    <row r="10" spans="1:6" x14ac:dyDescent="0.2">
      <c r="A10" s="13" t="s">
        <v>12</v>
      </c>
      <c r="B10" s="14">
        <f>+B11+B12+B13</f>
        <v>209951029.56</v>
      </c>
      <c r="C10" s="14">
        <f>+C11+C12+C13</f>
        <v>0</v>
      </c>
      <c r="D10" s="14">
        <f>+D11+D12+D13</f>
        <v>0</v>
      </c>
      <c r="E10" s="14">
        <f>+E11+E12+E13</f>
        <v>0</v>
      </c>
      <c r="F10" s="14">
        <f>+B10</f>
        <v>209951029.56</v>
      </c>
    </row>
    <row r="11" spans="1:6" x14ac:dyDescent="0.2">
      <c r="A11" s="15" t="s">
        <v>13</v>
      </c>
      <c r="B11" s="16">
        <f>[1]ESF!J44</f>
        <v>209951029.56</v>
      </c>
      <c r="C11" s="16">
        <v>0</v>
      </c>
      <c r="D11" s="16">
        <v>0</v>
      </c>
      <c r="E11" s="16">
        <v>0</v>
      </c>
      <c r="F11" s="16">
        <f>+B11</f>
        <v>209951029.56</v>
      </c>
    </row>
    <row r="12" spans="1:6" x14ac:dyDescent="0.2">
      <c r="A12" s="15" t="s">
        <v>14</v>
      </c>
      <c r="B12" s="16">
        <v>0</v>
      </c>
      <c r="C12" s="16">
        <v>0</v>
      </c>
      <c r="D12" s="16">
        <v>0</v>
      </c>
      <c r="E12" s="16">
        <v>0</v>
      </c>
      <c r="F12" s="16">
        <f>+B12</f>
        <v>0</v>
      </c>
    </row>
    <row r="13" spans="1:6" x14ac:dyDescent="0.2">
      <c r="A13" s="15" t="s">
        <v>15</v>
      </c>
      <c r="B13" s="16">
        <v>0</v>
      </c>
      <c r="C13" s="16">
        <v>0</v>
      </c>
      <c r="D13" s="16">
        <v>0</v>
      </c>
      <c r="E13" s="16">
        <v>0</v>
      </c>
      <c r="F13" s="16">
        <f>+B13</f>
        <v>0</v>
      </c>
    </row>
    <row r="14" spans="1:6" x14ac:dyDescent="0.2">
      <c r="A14" s="15"/>
      <c r="B14" s="16"/>
      <c r="C14" s="16"/>
      <c r="D14" s="16"/>
      <c r="E14" s="16"/>
      <c r="F14" s="16"/>
    </row>
    <row r="15" spans="1:6" x14ac:dyDescent="0.2">
      <c r="A15" s="13" t="s">
        <v>16</v>
      </c>
      <c r="B15" s="14">
        <f>+B17+B18+B19+B20</f>
        <v>0</v>
      </c>
      <c r="C15" s="14">
        <f>+C17+C18+C19+C20</f>
        <v>30348761.289999999</v>
      </c>
      <c r="D15" s="14">
        <f>+D16</f>
        <v>-3492611.76</v>
      </c>
      <c r="E15" s="14">
        <f>+E16</f>
        <v>0</v>
      </c>
      <c r="F15" s="14">
        <f>+C15+D15</f>
        <v>26856149.530000001</v>
      </c>
    </row>
    <row r="16" spans="1:6" x14ac:dyDescent="0.2">
      <c r="A16" s="15" t="s">
        <v>17</v>
      </c>
      <c r="B16" s="16">
        <v>0</v>
      </c>
      <c r="C16" s="16">
        <v>0</v>
      </c>
      <c r="D16" s="16">
        <v>-3492611.76</v>
      </c>
      <c r="E16" s="16">
        <v>0</v>
      </c>
      <c r="F16" s="16">
        <f>+D16</f>
        <v>-3492611.76</v>
      </c>
    </row>
    <row r="17" spans="1:6" x14ac:dyDescent="0.2">
      <c r="A17" s="15" t="s">
        <v>18</v>
      </c>
      <c r="B17" s="16">
        <v>0</v>
      </c>
      <c r="C17" s="16">
        <f>[1]ESF!J51</f>
        <v>30348761.289999999</v>
      </c>
      <c r="D17" s="16">
        <v>0</v>
      </c>
      <c r="E17" s="16">
        <v>0</v>
      </c>
      <c r="F17" s="16">
        <f>+C17</f>
        <v>30348761.289999999</v>
      </c>
    </row>
    <row r="18" spans="1:6" x14ac:dyDescent="0.2">
      <c r="A18" s="15" t="s">
        <v>19</v>
      </c>
      <c r="B18" s="16">
        <v>0</v>
      </c>
      <c r="C18" s="16">
        <v>0</v>
      </c>
      <c r="D18" s="16">
        <v>0</v>
      </c>
      <c r="E18" s="16">
        <v>0</v>
      </c>
      <c r="F18" s="16">
        <f>+C18</f>
        <v>0</v>
      </c>
    </row>
    <row r="19" spans="1:6" x14ac:dyDescent="0.2">
      <c r="A19" s="15" t="s">
        <v>20</v>
      </c>
      <c r="B19" s="16">
        <v>0</v>
      </c>
      <c r="C19" s="16">
        <v>0</v>
      </c>
      <c r="D19" s="16">
        <v>0</v>
      </c>
      <c r="E19" s="16">
        <v>0</v>
      </c>
      <c r="F19" s="16">
        <f>+C19</f>
        <v>0</v>
      </c>
    </row>
    <row r="20" spans="1:6" x14ac:dyDescent="0.2">
      <c r="A20" s="15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f>+C20</f>
        <v>0</v>
      </c>
    </row>
    <row r="21" spans="1:6" x14ac:dyDescent="0.2">
      <c r="A21" s="15"/>
      <c r="B21" s="16"/>
      <c r="C21" s="16"/>
      <c r="D21" s="16"/>
      <c r="E21" s="16"/>
      <c r="F21" s="16"/>
    </row>
    <row r="22" spans="1:6" ht="22.5" x14ac:dyDescent="0.2">
      <c r="A22" s="13" t="s">
        <v>22</v>
      </c>
      <c r="B22" s="14">
        <f>+B23+B24</f>
        <v>0</v>
      </c>
      <c r="C22" s="14">
        <f>+C23+C24</f>
        <v>0</v>
      </c>
      <c r="D22" s="14">
        <f>+D23+D24</f>
        <v>0</v>
      </c>
      <c r="E22" s="14">
        <f>+E23+E24</f>
        <v>0</v>
      </c>
      <c r="F22" s="14">
        <f>+E22</f>
        <v>0</v>
      </c>
    </row>
    <row r="23" spans="1:6" x14ac:dyDescent="0.2">
      <c r="A23" s="15" t="s">
        <v>23</v>
      </c>
      <c r="B23" s="16">
        <v>0</v>
      </c>
      <c r="C23" s="16">
        <v>0</v>
      </c>
      <c r="D23" s="16">
        <v>0</v>
      </c>
      <c r="E23" s="16">
        <v>0</v>
      </c>
      <c r="F23" s="16">
        <f>+E23</f>
        <v>0</v>
      </c>
    </row>
    <row r="24" spans="1:6" x14ac:dyDescent="0.2">
      <c r="A24" s="15" t="s">
        <v>24</v>
      </c>
      <c r="B24" s="16">
        <v>0</v>
      </c>
      <c r="C24" s="16">
        <v>0</v>
      </c>
      <c r="D24" s="16">
        <v>0</v>
      </c>
      <c r="E24" s="16">
        <v>0</v>
      </c>
      <c r="F24" s="16">
        <f>+E24</f>
        <v>0</v>
      </c>
    </row>
    <row r="25" spans="1:6" x14ac:dyDescent="0.2">
      <c r="A25" s="15"/>
      <c r="B25" s="16"/>
      <c r="C25" s="16"/>
      <c r="D25" s="16"/>
      <c r="E25" s="16"/>
      <c r="F25" s="16"/>
    </row>
    <row r="26" spans="1:6" x14ac:dyDescent="0.2">
      <c r="A26" s="13" t="s">
        <v>25</v>
      </c>
      <c r="B26" s="14">
        <f>+B10</f>
        <v>209951029.56</v>
      </c>
      <c r="C26" s="14">
        <f>+C15</f>
        <v>30348761.289999999</v>
      </c>
      <c r="D26" s="14">
        <f>+D15</f>
        <v>-3492611.76</v>
      </c>
      <c r="E26" s="14">
        <f>+E22</f>
        <v>0</v>
      </c>
      <c r="F26" s="14">
        <f>+B26+C26+D26+E26</f>
        <v>236807179.09</v>
      </c>
    </row>
    <row r="27" spans="1:6" x14ac:dyDescent="0.2">
      <c r="A27" s="13"/>
      <c r="B27" s="14"/>
      <c r="C27" s="14"/>
      <c r="D27" s="14"/>
      <c r="E27" s="14"/>
      <c r="F27" s="14"/>
    </row>
    <row r="28" spans="1:6" ht="22.5" x14ac:dyDescent="0.2">
      <c r="A28" s="13" t="s">
        <v>26</v>
      </c>
      <c r="B28" s="14">
        <f>+B29+B30+B31</f>
        <v>36174812.949999988</v>
      </c>
      <c r="C28" s="14">
        <f>+C29+C30+C31</f>
        <v>0</v>
      </c>
      <c r="D28" s="14">
        <f>+D29+D30+D31</f>
        <v>0</v>
      </c>
      <c r="E28" s="14">
        <f>+E29+E30+E31</f>
        <v>0</v>
      </c>
      <c r="F28" s="14">
        <f>+B28</f>
        <v>36174812.949999988</v>
      </c>
    </row>
    <row r="29" spans="1:6" x14ac:dyDescent="0.2">
      <c r="A29" s="15" t="s">
        <v>13</v>
      </c>
      <c r="B29" s="16">
        <f>[1]ESF!I44-[1]ESF!J44</f>
        <v>36174812.949999988</v>
      </c>
      <c r="C29" s="16">
        <v>0</v>
      </c>
      <c r="D29" s="16">
        <v>0</v>
      </c>
      <c r="E29" s="16">
        <v>0</v>
      </c>
      <c r="F29" s="16">
        <f>+B29</f>
        <v>36174812.949999988</v>
      </c>
    </row>
    <row r="30" spans="1:6" x14ac:dyDescent="0.2">
      <c r="A30" s="15" t="s">
        <v>14</v>
      </c>
      <c r="B30" s="16">
        <v>0</v>
      </c>
      <c r="C30" s="16">
        <v>0</v>
      </c>
      <c r="D30" s="16">
        <v>0</v>
      </c>
      <c r="E30" s="16">
        <v>0</v>
      </c>
      <c r="F30" s="16">
        <f>+B30</f>
        <v>0</v>
      </c>
    </row>
    <row r="31" spans="1:6" x14ac:dyDescent="0.2">
      <c r="A31" s="15" t="s">
        <v>15</v>
      </c>
      <c r="B31" s="16">
        <v>0</v>
      </c>
      <c r="C31" s="16">
        <v>0</v>
      </c>
      <c r="D31" s="16">
        <v>0</v>
      </c>
      <c r="E31" s="16">
        <v>0</v>
      </c>
      <c r="F31" s="16">
        <f>+B31</f>
        <v>0</v>
      </c>
    </row>
    <row r="32" spans="1:6" x14ac:dyDescent="0.2">
      <c r="A32" s="15"/>
      <c r="B32" s="16"/>
      <c r="C32" s="16"/>
      <c r="D32" s="16"/>
      <c r="E32" s="16"/>
      <c r="F32" s="16"/>
    </row>
    <row r="33" spans="1:6" x14ac:dyDescent="0.2">
      <c r="A33" s="13" t="s">
        <v>27</v>
      </c>
      <c r="B33" s="14">
        <f>+B35</f>
        <v>0</v>
      </c>
      <c r="C33" s="14">
        <f>+C35</f>
        <v>-6441956.0299999975</v>
      </c>
      <c r="D33" s="14">
        <f>+D34+D35+D36+D37+D38</f>
        <v>-787363.56000000052</v>
      </c>
      <c r="E33" s="14">
        <f>+E34+E35+E36+E37+E38</f>
        <v>0</v>
      </c>
      <c r="F33" s="14">
        <f>+C33+D33</f>
        <v>-7229319.589999998</v>
      </c>
    </row>
    <row r="34" spans="1:6" x14ac:dyDescent="0.2">
      <c r="A34" s="15" t="s">
        <v>17</v>
      </c>
      <c r="B34" s="16">
        <v>0</v>
      </c>
      <c r="C34" s="16">
        <v>0</v>
      </c>
      <c r="D34" s="16">
        <f>[1]ESF!I50</f>
        <v>-4279975.32</v>
      </c>
      <c r="E34" s="16">
        <v>0</v>
      </c>
      <c r="F34" s="16">
        <f>+D34</f>
        <v>-4279975.32</v>
      </c>
    </row>
    <row r="35" spans="1:6" x14ac:dyDescent="0.2">
      <c r="A35" s="15" t="s">
        <v>18</v>
      </c>
      <c r="B35" s="16">
        <v>0</v>
      </c>
      <c r="C35" s="16">
        <f>[1]ESF!I51-[1]ESF!J51</f>
        <v>-6441956.0299999975</v>
      </c>
      <c r="D35" s="16">
        <f>-[1]ESF!J50</f>
        <v>3492611.76</v>
      </c>
      <c r="E35" s="16">
        <v>0</v>
      </c>
      <c r="F35" s="16">
        <f>+C35+D35</f>
        <v>-2949344.2699999977</v>
      </c>
    </row>
    <row r="36" spans="1:6" x14ac:dyDescent="0.2">
      <c r="A36" s="15" t="s">
        <v>19</v>
      </c>
      <c r="B36" s="16">
        <v>0</v>
      </c>
      <c r="C36" s="16">
        <v>0</v>
      </c>
      <c r="D36" s="17">
        <v>0</v>
      </c>
      <c r="E36" s="16">
        <v>0</v>
      </c>
      <c r="F36" s="16">
        <f>+D36</f>
        <v>0</v>
      </c>
    </row>
    <row r="37" spans="1:6" x14ac:dyDescent="0.2">
      <c r="A37" s="15" t="s">
        <v>20</v>
      </c>
      <c r="B37" s="16">
        <v>0</v>
      </c>
      <c r="C37" s="16">
        <v>0</v>
      </c>
      <c r="D37" s="17">
        <v>0</v>
      </c>
      <c r="E37" s="16">
        <v>0</v>
      </c>
      <c r="F37" s="16">
        <f>+D37</f>
        <v>0</v>
      </c>
    </row>
    <row r="38" spans="1:6" x14ac:dyDescent="0.2">
      <c r="A38" s="15" t="s">
        <v>21</v>
      </c>
      <c r="B38" s="16">
        <v>0</v>
      </c>
      <c r="C38" s="16">
        <v>0</v>
      </c>
      <c r="D38" s="17">
        <v>0</v>
      </c>
      <c r="E38" s="16">
        <v>0</v>
      </c>
      <c r="F38" s="16">
        <f>+D38</f>
        <v>0</v>
      </c>
    </row>
    <row r="39" spans="1:6" x14ac:dyDescent="0.2">
      <c r="A39" s="15"/>
      <c r="B39" s="16"/>
      <c r="C39" s="17"/>
      <c r="D39" s="17"/>
      <c r="E39" s="17"/>
      <c r="F39" s="16"/>
    </row>
    <row r="40" spans="1:6" ht="22.5" x14ac:dyDescent="0.2">
      <c r="A40" s="18" t="s">
        <v>28</v>
      </c>
      <c r="B40" s="14">
        <f>+B41+B42</f>
        <v>0</v>
      </c>
      <c r="C40" s="14">
        <f>+C41+C42</f>
        <v>0</v>
      </c>
      <c r="D40" s="14">
        <f>+D41+D42</f>
        <v>0</v>
      </c>
      <c r="E40" s="14">
        <f>+E41+E42</f>
        <v>0</v>
      </c>
      <c r="F40" s="14">
        <f>+E40</f>
        <v>0</v>
      </c>
    </row>
    <row r="41" spans="1:6" x14ac:dyDescent="0.2">
      <c r="A41" s="15" t="s">
        <v>23</v>
      </c>
      <c r="B41" s="16">
        <v>0</v>
      </c>
      <c r="C41" s="16">
        <v>0</v>
      </c>
      <c r="D41" s="16">
        <v>0</v>
      </c>
      <c r="E41" s="16">
        <v>0</v>
      </c>
      <c r="F41" s="16">
        <f>+E41</f>
        <v>0</v>
      </c>
    </row>
    <row r="42" spans="1:6" x14ac:dyDescent="0.2">
      <c r="A42" s="15" t="s">
        <v>24</v>
      </c>
      <c r="B42" s="16">
        <v>0</v>
      </c>
      <c r="C42" s="16">
        <v>0</v>
      </c>
      <c r="D42" s="16">
        <v>0</v>
      </c>
      <c r="E42" s="16">
        <v>0</v>
      </c>
      <c r="F42" s="16">
        <f>+E42</f>
        <v>0</v>
      </c>
    </row>
    <row r="43" spans="1:6" x14ac:dyDescent="0.2">
      <c r="A43" s="15"/>
      <c r="B43" s="16"/>
      <c r="C43" s="17"/>
      <c r="D43" s="17"/>
      <c r="E43" s="16"/>
      <c r="F43" s="16"/>
    </row>
    <row r="44" spans="1:6" x14ac:dyDescent="0.25">
      <c r="A44" s="19" t="s">
        <v>29</v>
      </c>
      <c r="B44" s="20">
        <f>+B26+B28</f>
        <v>246125842.50999999</v>
      </c>
      <c r="C44" s="20">
        <f>+C26+C33</f>
        <v>23906805.260000002</v>
      </c>
      <c r="D44" s="20">
        <f>+D26+D33</f>
        <v>-4279975.32</v>
      </c>
      <c r="E44" s="20">
        <f>+E26+E40</f>
        <v>0</v>
      </c>
      <c r="F44" s="20">
        <f>+B44+C44+D44+E44</f>
        <v>265752672.44999999</v>
      </c>
    </row>
    <row r="45" spans="1:6" x14ac:dyDescent="0.25">
      <c r="A45" s="21"/>
      <c r="B45" s="22"/>
      <c r="C45" s="22"/>
      <c r="D45" s="22"/>
      <c r="E45" s="22"/>
      <c r="F45" s="22"/>
    </row>
    <row r="46" spans="1:6" x14ac:dyDescent="0.25">
      <c r="A46" s="23" t="s">
        <v>30</v>
      </c>
      <c r="B46" s="23"/>
      <c r="C46" s="23"/>
      <c r="D46" s="23"/>
      <c r="E46" s="23"/>
      <c r="F46" s="23"/>
    </row>
    <row r="47" spans="1:6" x14ac:dyDescent="0.25">
      <c r="A47" s="24"/>
      <c r="B47" s="24"/>
      <c r="C47" s="24"/>
      <c r="D47" s="24"/>
      <c r="E47" s="24"/>
      <c r="F47" s="24"/>
    </row>
    <row r="48" spans="1:6" x14ac:dyDescent="0.25">
      <c r="A48" s="24"/>
      <c r="B48" s="24"/>
      <c r="C48" s="24"/>
      <c r="D48" s="24"/>
      <c r="E48" s="24"/>
      <c r="F48" s="24"/>
    </row>
    <row r="49" spans="1:6" ht="12.75" x14ac:dyDescent="0.2">
      <c r="A49" s="25"/>
      <c r="B49" s="26"/>
      <c r="C49" s="26"/>
      <c r="D49" s="27"/>
      <c r="E49" s="28"/>
      <c r="F49" s="25"/>
    </row>
    <row r="50" spans="1:6" ht="12.75" x14ac:dyDescent="0.2">
      <c r="A50" s="29"/>
      <c r="B50" s="29"/>
      <c r="C50" s="26"/>
      <c r="D50" s="30"/>
      <c r="E50" s="31"/>
      <c r="F50" s="31"/>
    </row>
    <row r="51" spans="1:6" ht="12.75" x14ac:dyDescent="0.2">
      <c r="A51" s="32" t="s">
        <v>31</v>
      </c>
      <c r="B51" s="32"/>
      <c r="C51" s="26"/>
      <c r="D51" s="33" t="s">
        <v>32</v>
      </c>
      <c r="E51" s="33"/>
      <c r="F51" s="33"/>
    </row>
    <row r="52" spans="1:6" ht="12.75" x14ac:dyDescent="0.2">
      <c r="A52" s="34" t="s">
        <v>33</v>
      </c>
      <c r="B52" s="34"/>
      <c r="C52" s="35"/>
      <c r="D52" s="36" t="s">
        <v>34</v>
      </c>
      <c r="E52" s="36"/>
      <c r="F52" s="36"/>
    </row>
    <row r="53" spans="1:6" x14ac:dyDescent="0.25">
      <c r="A53" s="37"/>
      <c r="F53" s="7"/>
    </row>
    <row r="54" spans="1:6" x14ac:dyDescent="0.25">
      <c r="A54" s="37"/>
      <c r="F54" s="7"/>
    </row>
  </sheetData>
  <mergeCells count="12">
    <mergeCell ref="A50:B50"/>
    <mergeCell ref="E50:F50"/>
    <mergeCell ref="A51:B51"/>
    <mergeCell ref="D51:F51"/>
    <mergeCell ref="A52:B52"/>
    <mergeCell ref="D52:F52"/>
    <mergeCell ref="A1:F1"/>
    <mergeCell ref="A2:F2"/>
    <mergeCell ref="A3:F3"/>
    <mergeCell ref="A4:F4"/>
    <mergeCell ref="C6:E6"/>
    <mergeCell ref="A46:F46"/>
  </mergeCells>
  <printOptions horizontalCentered="1"/>
  <pageMargins left="0.9055118110236221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2019-01-23T20:41:54Z</dcterms:created>
  <dcterms:modified xsi:type="dcterms:W3CDTF">2019-01-23T20:42:17Z</dcterms:modified>
</cp:coreProperties>
</file>