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programática\"/>
    </mc:Choice>
  </mc:AlternateContent>
  <bookViews>
    <workbookView xWindow="0" yWindow="0" windowWidth="28800" windowHeight="11010"/>
  </bookViews>
  <sheets>
    <sheet name="Py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PyPI!$A$1:$Q$48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Q37" i="1" l="1"/>
  <c r="P37" i="1"/>
  <c r="I37" i="1"/>
  <c r="H37" i="1"/>
  <c r="G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<sst xmlns="http://schemas.openxmlformats.org/spreadsheetml/2006/main" count="254" uniqueCount="92">
  <si>
    <t>INSTITUTO ESTATAL DE LA CULTURA DEL ESTADO DE GUANAJUATO
Programas y Proyectos de Inversión
Del 1 de Enero al 30 de Septiembre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</si>
  <si>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</si>
  <si>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</si>
  <si>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</si>
  <si>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</si>
  <si>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</si>
  <si>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</si>
  <si>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</si>
  <si>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</si>
  <si>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</si>
  <si>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</si>
  <si>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</si>
  <si>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</si>
  <si>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</si>
  <si>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</si>
  <si>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</si>
  <si>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</si>
  <si>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</si>
  <si>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</si>
  <si>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</si>
  <si>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</si>
  <si>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E003PB0431</t>
  </si>
  <si>
    <t>VINCULACIÓN Y GESTIÓN PARA LA REALIZACIÓN DEL FESTIVAL INTERNACIONAL CERVANTINO</t>
  </si>
  <si>
    <t>5110</t>
  </si>
  <si>
    <t>BIENES MUEBLES</t>
  </si>
  <si>
    <t>211213011060000</t>
  </si>
  <si>
    <t>DIRECCIÓN DE PRODUCCIÓN Y PROGRAMACIÓN C</t>
  </si>
  <si>
    <t>Porcentaje</t>
  </si>
  <si>
    <t>E003PB04322399</t>
  </si>
  <si>
    <t>R23 PROMOCIÓN Y DIFUSIÓN DEL LIBRO Y LECTURA</t>
  </si>
  <si>
    <t>211213011030500</t>
  </si>
  <si>
    <t>COORDINACIÓN DE FOMENTO AL LIBRO Y LA LE</t>
  </si>
  <si>
    <t>E003PB0433</t>
  </si>
  <si>
    <t>COORDINACIÓN Y OPERACIÓN DE LOS MUSEOS ADSCRITOS AL IEC</t>
  </si>
  <si>
    <t>211213011080000</t>
  </si>
  <si>
    <t>DIRECCIÓN DE MUSEOS Y ARTES VISUALES</t>
  </si>
  <si>
    <t>E003PB04332399</t>
  </si>
  <si>
    <t>R23 COORD Y OPERACI MUSEOS ADSCRITOS AL IEC</t>
  </si>
  <si>
    <t>E003PC3324</t>
  </si>
  <si>
    <t>GESTIÓN DE PROGRAMAS DE VINCULACIÓN Y DESARROLLO CULTURAL</t>
  </si>
  <si>
    <t>211213011030000</t>
  </si>
  <si>
    <t>DIRECCION DE VINCULACIÓN Y DESARROLLO CU</t>
  </si>
  <si>
    <t>M005GA2001</t>
  </si>
  <si>
    <t>DIRECCIÓN ESTRATÉGICA DEL IEC</t>
  </si>
  <si>
    <t>211213011010100</t>
  </si>
  <si>
    <t>SECRETARÍA PARTICULAR IEC</t>
  </si>
  <si>
    <t>M006GB1001</t>
  </si>
  <si>
    <t>ADMINISTRACIÓN DE LOS RECURSOS HUMANOS, MATERIALES FINANCIEROS Y DE SERVICIOS DEL IEC</t>
  </si>
  <si>
    <t>211213011020000</t>
  </si>
  <si>
    <t>DIRECCIÓN DE ADMINISTRACIÓN IEC</t>
  </si>
  <si>
    <t>5130</t>
  </si>
  <si>
    <t>E003QC39392401</t>
  </si>
  <si>
    <t>BUSTO ESCULTÓRICO DE MIGUEL HIDALGO</t>
  </si>
  <si>
    <t>5150</t>
  </si>
  <si>
    <t>E003PB0434</t>
  </si>
  <si>
    <t>ADMINISTRACIÓN  DE LOS TEATROS Y ESCENARIOS ADSCRITOS AL IEC</t>
  </si>
  <si>
    <t>211213011060100</t>
  </si>
  <si>
    <t>COORDINACIÓN DE OPERACIONES Y PRODUCCIÓN</t>
  </si>
  <si>
    <t>E003PB0435</t>
  </si>
  <si>
    <t>DIFUSIÓN DEL PATRIMONIO ARQUEOLÓGICO  A TRAVÉS DE LOS  CENTROS DE ATENCIÓN A VISITANTES</t>
  </si>
  <si>
    <t>211213011050400</t>
  </si>
  <si>
    <t>COORDINACIÓN DE OPERACIÓN Y EXTENSIÓN PA</t>
  </si>
  <si>
    <t>M006GB1399</t>
  </si>
  <si>
    <t>COORDINACIÓN DE COMUNICACIÓN SOCIAL DEL INSTITUTO ESTATAL DE LA CULTURA</t>
  </si>
  <si>
    <t>211213011010300</t>
  </si>
  <si>
    <t>COORDINACIÓN DE COMUNICACIÓN IEC</t>
  </si>
  <si>
    <t>5190</t>
  </si>
  <si>
    <t>5210</t>
  </si>
  <si>
    <t>E003PB04342399</t>
  </si>
  <si>
    <t>R23 ADMINISTRACIÓN DE TEATROS Y ESCENARIOS</t>
  </si>
  <si>
    <t>5410</t>
  </si>
  <si>
    <t>5640</t>
  </si>
  <si>
    <t/>
  </si>
  <si>
    <t>5660</t>
  </si>
  <si>
    <t>E003QA32332201</t>
  </si>
  <si>
    <t>REHAB ADECUACIÓN ESPACIOS TEATRO JUÁREZ</t>
  </si>
  <si>
    <t>6220</t>
  </si>
  <si>
    <t>OBRA</t>
  </si>
  <si>
    <t>211213011050000</t>
  </si>
  <si>
    <t>DIRECCIÓN DE PATRIMONIO CULTURAL</t>
  </si>
  <si>
    <t>E003QA32332202</t>
  </si>
  <si>
    <t>EQUIPAMIENTO SEGURIDAD TEATRO JUÁREZ</t>
  </si>
  <si>
    <t>E003QA32332203</t>
  </si>
  <si>
    <t>EQUIPAMIENTO ESCÉNICO TEATRO JUÁREZ</t>
  </si>
  <si>
    <t>E003QA32332401</t>
  </si>
  <si>
    <t>REHABILITACIÓN, ADECUACIÓN Y EQUIPAMIENTO DEL TEATRO JUÁREZ</t>
  </si>
  <si>
    <t>E003QA32332402</t>
  </si>
  <si>
    <t>E003QA32332403</t>
  </si>
  <si>
    <t>SEGUNDA ETAPA REH TEATRO JUÁREZ</t>
  </si>
  <si>
    <t>E003QB39692401</t>
  </si>
  <si>
    <t>PROYECTO EJECUTIVO PARA SUST ELEVADORES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</si>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</sst>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2" xfId="4" applyFont="1" applyFill="1" applyBorder="1" applyAlignment="1" applyProtection="1">
      <alignment horizontal="center" vertical="top" wrapText="1"/>
      <protection locked="0"/>
    </xf>
    <xf numFmtId="0" fontId="4" fillId="2" borderId="6" xfId="4" applyFont="1" applyFill="1" applyBorder="1" applyAlignment="1" applyProtection="1">
      <alignment horizontal="center" vertical="top" wrapText="1"/>
      <protection locked="0"/>
    </xf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1" xfId="3" applyFont="1" applyFill="1" applyBorder="1" applyAlignment="1" applyProtection="1">
      <alignment horizontal="center" wrapText="1"/>
      <protection locked="0"/>
    </xf>
    <xf numFmtId="4" fontId="4" fillId="2" borderId="1" xfId="5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4" applyNumberFormat="1" applyFont="1" applyBorder="1" applyAlignment="1" applyProtection="1">
      <alignment horizontal="center" vertical="top" wrapText="1"/>
      <protection locked="0"/>
    </xf>
    <xf numFmtId="4" fontId="4" fillId="0" borderId="1" xfId="3" applyNumberFormat="1" applyFont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6" fillId="0" borderId="1" xfId="3" applyFont="1" applyBorder="1" applyAlignment="1" applyProtection="1">
      <alignment vertical="center" wrapText="1"/>
      <protection locked="0"/>
    </xf>
    <xf numFmtId="10" fontId="4" fillId="0" borderId="1" xfId="2" applyNumberFormat="1" applyFont="1" applyBorder="1" applyAlignment="1" applyProtection="1">
      <alignment horizontal="center" vertical="center" wrapText="1"/>
      <protection locked="0"/>
    </xf>
    <xf numFmtId="10" fontId="4" fillId="0" borderId="1" xfId="2" applyNumberFormat="1" applyFont="1" applyBorder="1" applyAlignment="1" applyProtection="1">
      <alignment vertical="center" wrapText="1"/>
      <protection locked="0"/>
    </xf>
    <xf numFmtId="4" fontId="2" fillId="0" borderId="1" xfId="0" applyNumberFormat="1" applyFont="1" applyBorder="1"/>
    <xf numFmtId="10" fontId="7" fillId="0" borderId="7" xfId="2" applyNumberFormat="1" applyFont="1" applyFill="1" applyBorder="1" applyAlignment="1" applyProtection="1">
      <alignment vertical="center" wrapText="1"/>
      <protection locked="0"/>
    </xf>
    <xf numFmtId="0" fontId="3" fillId="0" borderId="8" xfId="3" applyBorder="1" applyProtection="1">
      <protection locked="0"/>
    </xf>
    <xf numFmtId="0" fontId="3" fillId="0" borderId="0" xfId="3" applyProtection="1">
      <protection locked="0"/>
    </xf>
    <xf numFmtId="43" fontId="4" fillId="0" borderId="0" xfId="3" applyNumberFormat="1" applyFont="1" applyProtection="1">
      <protection locked="0"/>
    </xf>
    <xf numFmtId="9" fontId="5" fillId="0" borderId="0" xfId="6" applyFont="1" applyBorder="1" applyProtection="1">
      <protection locked="0"/>
    </xf>
    <xf numFmtId="0" fontId="6" fillId="0" borderId="8" xfId="3" applyFont="1" applyBorder="1"/>
    <xf numFmtId="43" fontId="0" fillId="0" borderId="0" xfId="1" applyFont="1"/>
    <xf numFmtId="0" fontId="4" fillId="2" borderId="1" xfId="3" applyFont="1" applyFill="1" applyBorder="1" applyAlignment="1" applyProtection="1">
      <alignment horizontal="center" wrapText="1"/>
      <protection locked="0"/>
    </xf>
    <xf numFmtId="0" fontId="4" fillId="2" borderId="3" xfId="3" applyFont="1" applyFill="1" applyBorder="1" applyAlignment="1" applyProtection="1">
      <alignment horizontal="center" wrapText="1"/>
      <protection locked="0"/>
    </xf>
    <xf numFmtId="0" fontId="4" fillId="2" borderId="4" xfId="3" applyFont="1" applyFill="1" applyBorder="1" applyAlignment="1" applyProtection="1">
      <alignment horizontal="center" wrapText="1"/>
      <protection locked="0"/>
    </xf>
    <xf numFmtId="0" fontId="4" fillId="2" borderId="5" xfId="3" applyFont="1" applyFill="1" applyBorder="1" applyAlignment="1" applyProtection="1">
      <alignment horizontal="center" wrapText="1"/>
      <protection locked="0"/>
    </xf>
    <xf numFmtId="0" fontId="4" fillId="2" borderId="3" xfId="3" applyFont="1" applyFill="1" applyBorder="1" applyAlignment="1" applyProtection="1">
      <alignment horizontal="center"/>
      <protection locked="0"/>
    </xf>
    <xf numFmtId="0" fontId="4" fillId="2" borderId="5" xfId="3" applyFont="1" applyFill="1" applyBorder="1" applyAlignment="1" applyProtection="1">
      <alignment horizontal="center"/>
      <protection locked="0"/>
    </xf>
    <xf numFmtId="0" fontId="4" fillId="2" borderId="3" xfId="5" applyFont="1" applyFill="1" applyBorder="1" applyAlignment="1" applyProtection="1">
      <alignment horizontal="center" vertical="center"/>
      <protection locked="0"/>
    </xf>
    <xf numFmtId="0" fontId="4" fillId="2" borderId="5" xfId="5" applyFont="1" applyFill="1" applyBorder="1" applyAlignment="1" applyProtection="1">
      <alignment horizontal="center" vertical="center"/>
      <protection locked="0"/>
    </xf>
  </cellXfs>
  <cellStyles count="8">
    <cellStyle name="Millares" xfId="1" builtinId="3"/>
    <cellStyle name="Millares 5" xfId="7"/>
    <cellStyle name="Normal" xfId="0" builtinId="0"/>
    <cellStyle name="Normal 4 2" xfId="5"/>
    <cellStyle name="Normal 8" xfId="3"/>
    <cellStyle name="Normal_141008Reportes Cuadros Institucionales-sectorialesADV" xfId="4"/>
    <cellStyle name="Porcentaje" xfId="2" builtinId="5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44</xdr:row>
      <xdr:rowOff>0</xdr:rowOff>
    </xdr:from>
    <xdr:to>
      <xdr:col>9</xdr:col>
      <xdr:colOff>504825</xdr:colOff>
      <xdr:row>50</xdr:row>
      <xdr:rowOff>9525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7400925" y="8229600"/>
          <a:ext cx="73533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Normal="100" workbookViewId="0">
      <selection sqref="A1:Q1"/>
    </sheetView>
  </sheetViews>
  <sheetFormatPr baseColWidth="10" defaultRowHeight="11.25" x14ac:dyDescent="0.2"/>
  <cols>
    <col min="1" max="1" width="20.83203125" customWidth="1"/>
    <col min="2" max="2" width="80.33203125" bestFit="1" customWidth="1"/>
    <col min="3" max="3" width="7.83203125" bestFit="1" customWidth="1"/>
    <col min="4" max="4" width="20.5" customWidth="1"/>
    <col min="5" max="5" width="18.83203125" bestFit="1" customWidth="1"/>
    <col min="6" max="6" width="51.6640625" bestFit="1" customWidth="1"/>
    <col min="7" max="8" width="16.33203125" bestFit="1" customWidth="1"/>
    <col min="9" max="9" width="16.6640625" bestFit="1" customWidth="1"/>
    <col min="10" max="10" width="13.33203125" customWidth="1"/>
    <col min="11" max="11" width="13.1640625" customWidth="1"/>
    <col min="14" max="14" width="12.6640625" customWidth="1"/>
  </cols>
  <sheetData>
    <row r="1" spans="1:17" ht="47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">
      <c r="A2" s="1"/>
      <c r="B2" s="1"/>
      <c r="C2" s="1"/>
      <c r="D2" s="1"/>
      <c r="E2" s="1"/>
      <c r="F2" s="1"/>
      <c r="G2" s="21" t="s">
        <v>1</v>
      </c>
      <c r="H2" s="22"/>
      <c r="I2" s="23"/>
      <c r="J2" s="21" t="s">
        <v>2</v>
      </c>
      <c r="K2" s="22"/>
      <c r="L2" s="22"/>
      <c r="M2" s="23"/>
      <c r="N2" s="24" t="s">
        <v>3</v>
      </c>
      <c r="O2" s="25"/>
      <c r="P2" s="26" t="s">
        <v>4</v>
      </c>
      <c r="Q2" s="27"/>
    </row>
    <row r="3" spans="1:17" ht="33.75" x14ac:dyDescent="0.2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12</v>
      </c>
      <c r="L3" s="3" t="s">
        <v>15</v>
      </c>
      <c r="M3" s="3" t="s">
        <v>16</v>
      </c>
      <c r="N3" s="4" t="s">
        <v>17</v>
      </c>
      <c r="O3" s="4" t="s">
        <v>18</v>
      </c>
      <c r="P3" s="5" t="s">
        <v>19</v>
      </c>
      <c r="Q3" s="5" t="s">
        <v>20</v>
      </c>
    </row>
    <row r="4" spans="1:17" ht="22.5" x14ac:dyDescent="0.2">
      <c r="A4" s="6" t="s">
        <v>21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7">
        <v>0</v>
      </c>
      <c r="H4" s="7">
        <v>120000</v>
      </c>
      <c r="I4" s="7">
        <v>0</v>
      </c>
      <c r="J4" s="8">
        <v>0</v>
      </c>
      <c r="K4" s="8">
        <v>1</v>
      </c>
      <c r="L4" s="8">
        <v>0</v>
      </c>
      <c r="M4" s="9" t="s">
        <v>27</v>
      </c>
      <c r="N4" s="10">
        <f t="shared" ref="N4:N36" si="0">IF(G4&gt;0,I4/G4,0)</f>
        <v>0</v>
      </c>
      <c r="O4" s="10">
        <f t="shared" ref="O4:O36" si="1">IF(H4&gt;0,I4/H4,0)</f>
        <v>0</v>
      </c>
      <c r="P4" s="11">
        <f t="shared" ref="P4:P37" si="2">IF(J4=0,0,L4/J4)</f>
        <v>0</v>
      </c>
      <c r="Q4" s="11">
        <f t="shared" ref="Q4:Q37" si="3">IF(L4=0,0,L4/K4)</f>
        <v>0</v>
      </c>
    </row>
    <row r="5" spans="1:17" x14ac:dyDescent="0.2">
      <c r="A5" s="6" t="s">
        <v>28</v>
      </c>
      <c r="B5" s="6" t="s">
        <v>29</v>
      </c>
      <c r="C5" s="6" t="s">
        <v>23</v>
      </c>
      <c r="D5" s="6" t="s">
        <v>24</v>
      </c>
      <c r="E5" s="6" t="s">
        <v>30</v>
      </c>
      <c r="F5" s="6" t="s">
        <v>31</v>
      </c>
      <c r="G5" s="7">
        <v>0</v>
      </c>
      <c r="H5" s="7">
        <v>37584</v>
      </c>
      <c r="I5" s="7">
        <v>37584</v>
      </c>
      <c r="J5" s="8">
        <v>0</v>
      </c>
      <c r="K5" s="8">
        <v>2</v>
      </c>
      <c r="L5" s="8">
        <v>2</v>
      </c>
      <c r="M5" s="9" t="s">
        <v>27</v>
      </c>
      <c r="N5" s="10">
        <f t="shared" si="0"/>
        <v>0</v>
      </c>
      <c r="O5" s="10">
        <f t="shared" si="1"/>
        <v>1</v>
      </c>
      <c r="P5" s="11">
        <f t="shared" si="2"/>
        <v>0</v>
      </c>
      <c r="Q5" s="11">
        <f t="shared" si="3"/>
        <v>1</v>
      </c>
    </row>
    <row r="6" spans="1:17" x14ac:dyDescent="0.2">
      <c r="A6" s="6" t="s">
        <v>32</v>
      </c>
      <c r="B6" s="6" t="s">
        <v>33</v>
      </c>
      <c r="C6" s="6" t="s">
        <v>23</v>
      </c>
      <c r="D6" s="6" t="s">
        <v>24</v>
      </c>
      <c r="E6" s="6" t="s">
        <v>34</v>
      </c>
      <c r="F6" s="6" t="s">
        <v>35</v>
      </c>
      <c r="G6" s="7">
        <v>0</v>
      </c>
      <c r="H6" s="7">
        <v>778616</v>
      </c>
      <c r="I6" s="7">
        <v>50900.800000000003</v>
      </c>
      <c r="J6" s="8">
        <v>0</v>
      </c>
      <c r="K6" s="8">
        <v>1</v>
      </c>
      <c r="L6" s="8">
        <v>1</v>
      </c>
      <c r="M6" s="9" t="s">
        <v>27</v>
      </c>
      <c r="N6" s="10">
        <f t="shared" si="0"/>
        <v>0</v>
      </c>
      <c r="O6" s="10">
        <f t="shared" si="1"/>
        <v>6.5373431832893236E-2</v>
      </c>
      <c r="P6" s="11">
        <f t="shared" si="2"/>
        <v>0</v>
      </c>
      <c r="Q6" s="11">
        <f>IF(L6=0,0,L6/K6)</f>
        <v>1</v>
      </c>
    </row>
    <row r="7" spans="1:17" x14ac:dyDescent="0.2">
      <c r="A7" s="6" t="s">
        <v>36</v>
      </c>
      <c r="B7" s="6" t="s">
        <v>37</v>
      </c>
      <c r="C7" s="6" t="s">
        <v>23</v>
      </c>
      <c r="D7" s="6" t="s">
        <v>24</v>
      </c>
      <c r="E7" s="6" t="s">
        <v>34</v>
      </c>
      <c r="F7" s="6" t="s">
        <v>35</v>
      </c>
      <c r="G7" s="7">
        <v>0</v>
      </c>
      <c r="H7" s="7">
        <v>41194.400000000001</v>
      </c>
      <c r="I7" s="7">
        <v>41194.400000000001</v>
      </c>
      <c r="J7" s="8">
        <v>0</v>
      </c>
      <c r="K7" s="8">
        <v>8</v>
      </c>
      <c r="L7" s="8">
        <v>8</v>
      </c>
      <c r="M7" s="9" t="s">
        <v>27</v>
      </c>
      <c r="N7" s="10">
        <f t="shared" si="0"/>
        <v>0</v>
      </c>
      <c r="O7" s="10">
        <f t="shared" si="1"/>
        <v>1</v>
      </c>
      <c r="P7" s="11">
        <f t="shared" si="2"/>
        <v>0</v>
      </c>
      <c r="Q7" s="11">
        <f t="shared" si="3"/>
        <v>1</v>
      </c>
    </row>
    <row r="8" spans="1:17" x14ac:dyDescent="0.2">
      <c r="A8" s="6" t="s">
        <v>38</v>
      </c>
      <c r="B8" s="6" t="s">
        <v>39</v>
      </c>
      <c r="C8" s="6" t="s">
        <v>23</v>
      </c>
      <c r="D8" s="6" t="s">
        <v>24</v>
      </c>
      <c r="E8" s="6" t="s">
        <v>40</v>
      </c>
      <c r="F8" s="6" t="s">
        <v>41</v>
      </c>
      <c r="G8" s="7">
        <v>0</v>
      </c>
      <c r="H8" s="7">
        <v>14614.55</v>
      </c>
      <c r="I8" s="7">
        <v>0</v>
      </c>
      <c r="J8" s="8">
        <v>0</v>
      </c>
      <c r="K8" s="8">
        <v>1</v>
      </c>
      <c r="L8" s="8">
        <v>0</v>
      </c>
      <c r="M8" s="9" t="s">
        <v>27</v>
      </c>
      <c r="N8" s="10">
        <f t="shared" si="0"/>
        <v>0</v>
      </c>
      <c r="O8" s="10">
        <f t="shared" si="1"/>
        <v>0</v>
      </c>
      <c r="P8" s="11">
        <f t="shared" si="2"/>
        <v>0</v>
      </c>
      <c r="Q8" s="11">
        <f t="shared" si="3"/>
        <v>0</v>
      </c>
    </row>
    <row r="9" spans="1:17" x14ac:dyDescent="0.2">
      <c r="A9" s="6" t="s">
        <v>42</v>
      </c>
      <c r="B9" s="6" t="s">
        <v>43</v>
      </c>
      <c r="C9" s="6" t="s">
        <v>23</v>
      </c>
      <c r="D9" s="6" t="s">
        <v>24</v>
      </c>
      <c r="E9" s="6" t="s">
        <v>44</v>
      </c>
      <c r="F9" s="6" t="s">
        <v>45</v>
      </c>
      <c r="G9" s="7">
        <v>0</v>
      </c>
      <c r="H9" s="7">
        <v>31500</v>
      </c>
      <c r="I9" s="7">
        <v>28355</v>
      </c>
      <c r="J9" s="8">
        <v>0</v>
      </c>
      <c r="K9" s="8">
        <v>2</v>
      </c>
      <c r="L9" s="8">
        <v>1</v>
      </c>
      <c r="M9" s="9" t="s">
        <v>27</v>
      </c>
      <c r="N9" s="10">
        <f t="shared" si="0"/>
        <v>0</v>
      </c>
      <c r="O9" s="10">
        <f t="shared" si="1"/>
        <v>0.90015873015873016</v>
      </c>
      <c r="P9" s="11">
        <f t="shared" si="2"/>
        <v>0</v>
      </c>
      <c r="Q9" s="11">
        <f t="shared" si="3"/>
        <v>0.5</v>
      </c>
    </row>
    <row r="10" spans="1:17" ht="22.5" x14ac:dyDescent="0.2">
      <c r="A10" s="6" t="s">
        <v>46</v>
      </c>
      <c r="B10" s="6" t="s">
        <v>47</v>
      </c>
      <c r="C10" s="6" t="s">
        <v>23</v>
      </c>
      <c r="D10" s="6" t="s">
        <v>24</v>
      </c>
      <c r="E10" s="6" t="s">
        <v>48</v>
      </c>
      <c r="F10" s="6" t="s">
        <v>49</v>
      </c>
      <c r="G10" s="7">
        <v>0</v>
      </c>
      <c r="H10" s="7">
        <v>37346</v>
      </c>
      <c r="I10" s="7">
        <v>22621</v>
      </c>
      <c r="J10" s="8">
        <v>0</v>
      </c>
      <c r="K10" s="8">
        <v>2</v>
      </c>
      <c r="L10" s="8">
        <v>1</v>
      </c>
      <c r="M10" s="9" t="s">
        <v>27</v>
      </c>
      <c r="N10" s="10">
        <f t="shared" si="0"/>
        <v>0</v>
      </c>
      <c r="O10" s="10">
        <f t="shared" si="1"/>
        <v>0.60571413270497509</v>
      </c>
      <c r="P10" s="11">
        <f t="shared" si="2"/>
        <v>0</v>
      </c>
      <c r="Q10" s="11">
        <f t="shared" si="3"/>
        <v>0.5</v>
      </c>
    </row>
    <row r="11" spans="1:17" x14ac:dyDescent="0.2">
      <c r="A11" s="6" t="s">
        <v>32</v>
      </c>
      <c r="B11" s="6" t="s">
        <v>33</v>
      </c>
      <c r="C11" s="6" t="s">
        <v>50</v>
      </c>
      <c r="D11" s="6" t="s">
        <v>24</v>
      </c>
      <c r="E11" s="6" t="s">
        <v>34</v>
      </c>
      <c r="F11" s="6" t="s">
        <v>35</v>
      </c>
      <c r="G11" s="7">
        <v>0</v>
      </c>
      <c r="H11" s="7">
        <v>438000</v>
      </c>
      <c r="I11" s="7">
        <v>0</v>
      </c>
      <c r="J11" s="8">
        <v>0</v>
      </c>
      <c r="K11" s="8">
        <v>1</v>
      </c>
      <c r="L11" s="8">
        <v>0</v>
      </c>
      <c r="M11" s="9" t="s">
        <v>27</v>
      </c>
      <c r="N11" s="10">
        <f t="shared" si="0"/>
        <v>0</v>
      </c>
      <c r="O11" s="10">
        <f t="shared" si="1"/>
        <v>0</v>
      </c>
      <c r="P11" s="11">
        <f t="shared" si="2"/>
        <v>0</v>
      </c>
      <c r="Q11" s="11">
        <f t="shared" si="3"/>
        <v>0</v>
      </c>
    </row>
    <row r="12" spans="1:17" x14ac:dyDescent="0.2">
      <c r="A12" s="6" t="s">
        <v>51</v>
      </c>
      <c r="B12" s="6" t="s">
        <v>52</v>
      </c>
      <c r="C12" s="6" t="s">
        <v>50</v>
      </c>
      <c r="D12" s="6" t="s">
        <v>24</v>
      </c>
      <c r="E12" s="6" t="s">
        <v>34</v>
      </c>
      <c r="F12" s="6" t="s">
        <v>35</v>
      </c>
      <c r="G12" s="7">
        <v>0</v>
      </c>
      <c r="H12" s="7">
        <v>133400</v>
      </c>
      <c r="I12" s="7">
        <v>133400</v>
      </c>
      <c r="J12" s="8">
        <v>0</v>
      </c>
      <c r="K12" s="8">
        <v>1</v>
      </c>
      <c r="L12" s="8">
        <v>1</v>
      </c>
      <c r="M12" s="9" t="s">
        <v>27</v>
      </c>
      <c r="N12" s="10">
        <f t="shared" si="0"/>
        <v>0</v>
      </c>
      <c r="O12" s="10">
        <f t="shared" si="1"/>
        <v>1</v>
      </c>
      <c r="P12" s="11">
        <f t="shared" si="2"/>
        <v>0</v>
      </c>
      <c r="Q12" s="11">
        <f t="shared" si="3"/>
        <v>1</v>
      </c>
    </row>
    <row r="13" spans="1:17" ht="22.5" x14ac:dyDescent="0.2">
      <c r="A13" s="6" t="s">
        <v>21</v>
      </c>
      <c r="B13" s="6" t="s">
        <v>22</v>
      </c>
      <c r="C13" s="6" t="s">
        <v>53</v>
      </c>
      <c r="D13" s="6" t="s">
        <v>24</v>
      </c>
      <c r="E13" s="6" t="s">
        <v>25</v>
      </c>
      <c r="F13" s="6" t="s">
        <v>26</v>
      </c>
      <c r="G13" s="7">
        <v>0</v>
      </c>
      <c r="H13" s="7">
        <v>10000</v>
      </c>
      <c r="I13" s="7">
        <v>0</v>
      </c>
      <c r="J13" s="8">
        <v>0</v>
      </c>
      <c r="K13" s="8">
        <v>1</v>
      </c>
      <c r="L13" s="8">
        <v>0</v>
      </c>
      <c r="M13" s="9" t="s">
        <v>27</v>
      </c>
      <c r="N13" s="10">
        <f t="shared" si="0"/>
        <v>0</v>
      </c>
      <c r="O13" s="10">
        <f t="shared" si="1"/>
        <v>0</v>
      </c>
      <c r="P13" s="11">
        <f t="shared" si="2"/>
        <v>0</v>
      </c>
      <c r="Q13" s="11">
        <f t="shared" si="3"/>
        <v>0</v>
      </c>
    </row>
    <row r="14" spans="1:17" x14ac:dyDescent="0.2">
      <c r="A14" s="6" t="s">
        <v>28</v>
      </c>
      <c r="B14" s="6" t="s">
        <v>29</v>
      </c>
      <c r="C14" s="6" t="s">
        <v>53</v>
      </c>
      <c r="D14" s="6" t="s">
        <v>24</v>
      </c>
      <c r="E14" s="6" t="s">
        <v>30</v>
      </c>
      <c r="F14" s="6" t="s">
        <v>31</v>
      </c>
      <c r="G14" s="7">
        <v>0</v>
      </c>
      <c r="H14" s="7">
        <v>58794</v>
      </c>
      <c r="I14" s="7">
        <v>58794</v>
      </c>
      <c r="J14" s="8">
        <v>0</v>
      </c>
      <c r="K14" s="8">
        <v>1</v>
      </c>
      <c r="L14" s="8">
        <v>1</v>
      </c>
      <c r="M14" s="9" t="s">
        <v>27</v>
      </c>
      <c r="N14" s="10">
        <f t="shared" si="0"/>
        <v>0</v>
      </c>
      <c r="O14" s="10">
        <f t="shared" si="1"/>
        <v>1</v>
      </c>
      <c r="P14" s="11">
        <f t="shared" si="2"/>
        <v>0</v>
      </c>
      <c r="Q14" s="11">
        <f t="shared" si="3"/>
        <v>1</v>
      </c>
    </row>
    <row r="15" spans="1:17" x14ac:dyDescent="0.2">
      <c r="A15" s="6" t="s">
        <v>54</v>
      </c>
      <c r="B15" s="6" t="s">
        <v>55</v>
      </c>
      <c r="C15" s="6" t="s">
        <v>53</v>
      </c>
      <c r="D15" s="6" t="s">
        <v>24</v>
      </c>
      <c r="E15" s="6" t="s">
        <v>56</v>
      </c>
      <c r="F15" s="6" t="s">
        <v>57</v>
      </c>
      <c r="G15" s="7">
        <v>0</v>
      </c>
      <c r="H15" s="7">
        <v>54357.5</v>
      </c>
      <c r="I15" s="7">
        <v>0</v>
      </c>
      <c r="J15" s="8">
        <v>0</v>
      </c>
      <c r="K15" s="8">
        <v>1</v>
      </c>
      <c r="L15" s="8">
        <v>0</v>
      </c>
      <c r="M15" s="9" t="s">
        <v>27</v>
      </c>
      <c r="N15" s="10">
        <f t="shared" si="0"/>
        <v>0</v>
      </c>
      <c r="O15" s="10">
        <f t="shared" si="1"/>
        <v>0</v>
      </c>
      <c r="P15" s="11">
        <f t="shared" si="2"/>
        <v>0</v>
      </c>
      <c r="Q15" s="11">
        <f t="shared" si="3"/>
        <v>0</v>
      </c>
    </row>
    <row r="16" spans="1:17" ht="22.5" x14ac:dyDescent="0.2">
      <c r="A16" s="6" t="s">
        <v>58</v>
      </c>
      <c r="B16" s="6" t="s">
        <v>59</v>
      </c>
      <c r="C16" s="6" t="s">
        <v>53</v>
      </c>
      <c r="D16" s="6" t="s">
        <v>24</v>
      </c>
      <c r="E16" s="6" t="s">
        <v>60</v>
      </c>
      <c r="F16" s="6" t="s">
        <v>61</v>
      </c>
      <c r="G16" s="7">
        <v>0</v>
      </c>
      <c r="H16" s="7">
        <v>350000</v>
      </c>
      <c r="I16" s="7">
        <v>0</v>
      </c>
      <c r="J16" s="8">
        <v>0</v>
      </c>
      <c r="K16" s="8">
        <v>1</v>
      </c>
      <c r="L16" s="8">
        <v>0</v>
      </c>
      <c r="M16" s="9" t="s">
        <v>27</v>
      </c>
      <c r="N16" s="10">
        <f t="shared" si="0"/>
        <v>0</v>
      </c>
      <c r="O16" s="10">
        <f t="shared" si="1"/>
        <v>0</v>
      </c>
      <c r="P16" s="11">
        <f t="shared" si="2"/>
        <v>0</v>
      </c>
      <c r="Q16" s="11">
        <f t="shared" si="3"/>
        <v>0</v>
      </c>
    </row>
    <row r="17" spans="1:17" x14ac:dyDescent="0.2">
      <c r="A17" s="6" t="s">
        <v>38</v>
      </c>
      <c r="B17" s="6" t="s">
        <v>39</v>
      </c>
      <c r="C17" s="6" t="s">
        <v>53</v>
      </c>
      <c r="D17" s="6" t="s">
        <v>24</v>
      </c>
      <c r="E17" s="6" t="s">
        <v>40</v>
      </c>
      <c r="F17" s="6" t="s">
        <v>41</v>
      </c>
      <c r="G17" s="7">
        <v>0</v>
      </c>
      <c r="H17" s="7">
        <v>135469.76999999999</v>
      </c>
      <c r="I17" s="7">
        <v>0</v>
      </c>
      <c r="J17" s="8">
        <v>0</v>
      </c>
      <c r="K17" s="8">
        <v>1</v>
      </c>
      <c r="L17" s="8">
        <v>0</v>
      </c>
      <c r="M17" s="9" t="s">
        <v>27</v>
      </c>
      <c r="N17" s="10">
        <f t="shared" si="0"/>
        <v>0</v>
      </c>
      <c r="O17" s="10">
        <f t="shared" si="1"/>
        <v>0</v>
      </c>
      <c r="P17" s="11">
        <f t="shared" si="2"/>
        <v>0</v>
      </c>
      <c r="Q17" s="11">
        <f t="shared" si="3"/>
        <v>0</v>
      </c>
    </row>
    <row r="18" spans="1:17" ht="22.5" x14ac:dyDescent="0.2">
      <c r="A18" s="6" t="s">
        <v>46</v>
      </c>
      <c r="B18" s="6" t="s">
        <v>47</v>
      </c>
      <c r="C18" s="6" t="s">
        <v>53</v>
      </c>
      <c r="D18" s="6" t="s">
        <v>24</v>
      </c>
      <c r="E18" s="6" t="s">
        <v>48</v>
      </c>
      <c r="F18" s="6" t="s">
        <v>49</v>
      </c>
      <c r="G18" s="7">
        <v>0</v>
      </c>
      <c r="H18" s="7">
        <v>141535</v>
      </c>
      <c r="I18" s="7">
        <v>16316.79</v>
      </c>
      <c r="J18" s="8">
        <v>0</v>
      </c>
      <c r="K18" s="8">
        <v>2</v>
      </c>
      <c r="L18" s="8">
        <v>2</v>
      </c>
      <c r="M18" s="9" t="s">
        <v>27</v>
      </c>
      <c r="N18" s="10">
        <f t="shared" si="0"/>
        <v>0</v>
      </c>
      <c r="O18" s="10">
        <f t="shared" si="1"/>
        <v>0.11528448793584627</v>
      </c>
      <c r="P18" s="11">
        <f t="shared" si="2"/>
        <v>0</v>
      </c>
      <c r="Q18" s="11">
        <f t="shared" si="3"/>
        <v>1</v>
      </c>
    </row>
    <row r="19" spans="1:17" x14ac:dyDescent="0.2">
      <c r="A19" s="6" t="s">
        <v>62</v>
      </c>
      <c r="B19" s="6" t="s">
        <v>63</v>
      </c>
      <c r="C19" s="6" t="s">
        <v>53</v>
      </c>
      <c r="D19" s="6" t="s">
        <v>24</v>
      </c>
      <c r="E19" s="6" t="s">
        <v>64</v>
      </c>
      <c r="F19" s="6" t="s">
        <v>65</v>
      </c>
      <c r="G19" s="7">
        <v>0</v>
      </c>
      <c r="H19" s="7">
        <v>191847.83</v>
      </c>
      <c r="I19" s="7">
        <v>0</v>
      </c>
      <c r="J19" s="8">
        <v>0</v>
      </c>
      <c r="K19" s="8">
        <v>1</v>
      </c>
      <c r="L19" s="8">
        <v>0</v>
      </c>
      <c r="M19" s="9" t="s">
        <v>27</v>
      </c>
      <c r="N19" s="10">
        <f t="shared" si="0"/>
        <v>0</v>
      </c>
      <c r="O19" s="10">
        <f t="shared" si="1"/>
        <v>0</v>
      </c>
      <c r="P19" s="11">
        <f t="shared" si="2"/>
        <v>0</v>
      </c>
      <c r="Q19" s="11">
        <f t="shared" si="3"/>
        <v>0</v>
      </c>
    </row>
    <row r="20" spans="1:17" ht="22.5" x14ac:dyDescent="0.2">
      <c r="A20" s="6" t="s">
        <v>21</v>
      </c>
      <c r="B20" s="6" t="s">
        <v>22</v>
      </c>
      <c r="C20" s="6" t="s">
        <v>66</v>
      </c>
      <c r="D20" s="6" t="s">
        <v>24</v>
      </c>
      <c r="E20" s="6" t="s">
        <v>25</v>
      </c>
      <c r="F20" s="6" t="s">
        <v>26</v>
      </c>
      <c r="G20" s="7">
        <v>0</v>
      </c>
      <c r="H20" s="7">
        <v>20000</v>
      </c>
      <c r="I20" s="7">
        <v>0</v>
      </c>
      <c r="J20" s="8">
        <v>0</v>
      </c>
      <c r="K20" s="8">
        <v>1</v>
      </c>
      <c r="L20" s="8">
        <v>0</v>
      </c>
      <c r="M20" s="9" t="s">
        <v>27</v>
      </c>
      <c r="N20" s="10">
        <f t="shared" si="0"/>
        <v>0</v>
      </c>
      <c r="O20" s="10">
        <f t="shared" si="1"/>
        <v>0</v>
      </c>
      <c r="P20" s="11">
        <f t="shared" si="2"/>
        <v>0</v>
      </c>
      <c r="Q20" s="11">
        <f t="shared" si="3"/>
        <v>0</v>
      </c>
    </row>
    <row r="21" spans="1:17" x14ac:dyDescent="0.2">
      <c r="A21" s="6" t="s">
        <v>28</v>
      </c>
      <c r="B21" s="6" t="s">
        <v>29</v>
      </c>
      <c r="C21" s="6" t="s">
        <v>66</v>
      </c>
      <c r="D21" s="6" t="s">
        <v>24</v>
      </c>
      <c r="E21" s="6" t="s">
        <v>30</v>
      </c>
      <c r="F21" s="6" t="s">
        <v>31</v>
      </c>
      <c r="G21" s="7">
        <v>0</v>
      </c>
      <c r="H21" s="7">
        <v>86321.4</v>
      </c>
      <c r="I21" s="7">
        <v>86321.4</v>
      </c>
      <c r="J21" s="8">
        <v>0</v>
      </c>
      <c r="K21" s="8">
        <v>1</v>
      </c>
      <c r="L21" s="8">
        <v>1</v>
      </c>
      <c r="M21" s="9" t="s">
        <v>27</v>
      </c>
      <c r="N21" s="10">
        <f t="shared" si="0"/>
        <v>0</v>
      </c>
      <c r="O21" s="10">
        <f t="shared" si="1"/>
        <v>1</v>
      </c>
      <c r="P21" s="11">
        <f t="shared" si="2"/>
        <v>0</v>
      </c>
      <c r="Q21" s="11">
        <f t="shared" si="3"/>
        <v>1</v>
      </c>
    </row>
    <row r="22" spans="1:17" x14ac:dyDescent="0.2">
      <c r="A22" s="6" t="s">
        <v>32</v>
      </c>
      <c r="B22" s="6" t="s">
        <v>33</v>
      </c>
      <c r="C22" s="6" t="s">
        <v>66</v>
      </c>
      <c r="D22" s="6" t="s">
        <v>24</v>
      </c>
      <c r="E22" s="6" t="s">
        <v>34</v>
      </c>
      <c r="F22" s="6" t="s">
        <v>35</v>
      </c>
      <c r="G22" s="7">
        <v>0</v>
      </c>
      <c r="H22" s="7">
        <v>346800</v>
      </c>
      <c r="I22" s="7">
        <v>0</v>
      </c>
      <c r="J22" s="8">
        <v>0</v>
      </c>
      <c r="K22" s="8">
        <v>1</v>
      </c>
      <c r="L22" s="8">
        <v>0</v>
      </c>
      <c r="M22" s="9" t="s">
        <v>27</v>
      </c>
      <c r="N22" s="10">
        <f t="shared" si="0"/>
        <v>0</v>
      </c>
      <c r="O22" s="10">
        <f t="shared" si="1"/>
        <v>0</v>
      </c>
      <c r="P22" s="11">
        <f t="shared" si="2"/>
        <v>0</v>
      </c>
      <c r="Q22" s="11">
        <f t="shared" si="3"/>
        <v>0</v>
      </c>
    </row>
    <row r="23" spans="1:17" ht="22.5" x14ac:dyDescent="0.2">
      <c r="A23" s="6" t="s">
        <v>58</v>
      </c>
      <c r="B23" s="6" t="s">
        <v>59</v>
      </c>
      <c r="C23" s="6" t="s">
        <v>66</v>
      </c>
      <c r="D23" s="6" t="s">
        <v>24</v>
      </c>
      <c r="E23" s="6" t="s">
        <v>60</v>
      </c>
      <c r="F23" s="6" t="s">
        <v>61</v>
      </c>
      <c r="G23" s="7">
        <v>0</v>
      </c>
      <c r="H23" s="7">
        <v>45000</v>
      </c>
      <c r="I23" s="7">
        <v>0</v>
      </c>
      <c r="J23" s="8">
        <v>0</v>
      </c>
      <c r="K23" s="8">
        <v>1</v>
      </c>
      <c r="L23" s="8">
        <v>0</v>
      </c>
      <c r="M23" s="9" t="s">
        <v>27</v>
      </c>
      <c r="N23" s="10">
        <f t="shared" si="0"/>
        <v>0</v>
      </c>
      <c r="O23" s="10">
        <f t="shared" si="1"/>
        <v>0</v>
      </c>
      <c r="P23" s="11">
        <f t="shared" si="2"/>
        <v>0</v>
      </c>
      <c r="Q23" s="11">
        <f t="shared" si="3"/>
        <v>0</v>
      </c>
    </row>
    <row r="24" spans="1:17" ht="22.5" x14ac:dyDescent="0.2">
      <c r="A24" s="6" t="s">
        <v>21</v>
      </c>
      <c r="B24" s="6" t="s">
        <v>22</v>
      </c>
      <c r="C24" s="6" t="s">
        <v>67</v>
      </c>
      <c r="D24" s="6" t="s">
        <v>24</v>
      </c>
      <c r="E24" s="6" t="s">
        <v>25</v>
      </c>
      <c r="F24" s="6" t="s">
        <v>26</v>
      </c>
      <c r="G24" s="7">
        <v>0</v>
      </c>
      <c r="H24" s="7">
        <v>30000</v>
      </c>
      <c r="I24" s="7">
        <v>0</v>
      </c>
      <c r="J24" s="8">
        <v>0</v>
      </c>
      <c r="K24" s="8">
        <v>1</v>
      </c>
      <c r="L24" s="8">
        <v>0</v>
      </c>
      <c r="M24" s="9" t="s">
        <v>27</v>
      </c>
      <c r="N24" s="10">
        <f t="shared" si="0"/>
        <v>0</v>
      </c>
      <c r="O24" s="10">
        <f t="shared" si="1"/>
        <v>0</v>
      </c>
      <c r="P24" s="11">
        <f t="shared" si="2"/>
        <v>0</v>
      </c>
      <c r="Q24" s="11">
        <f t="shared" si="3"/>
        <v>0</v>
      </c>
    </row>
    <row r="25" spans="1:17" x14ac:dyDescent="0.2">
      <c r="A25" s="6" t="s">
        <v>28</v>
      </c>
      <c r="B25" s="6" t="s">
        <v>29</v>
      </c>
      <c r="C25" s="6" t="s">
        <v>67</v>
      </c>
      <c r="D25" s="6" t="s">
        <v>24</v>
      </c>
      <c r="E25" s="6" t="s">
        <v>30</v>
      </c>
      <c r="F25" s="6" t="s">
        <v>31</v>
      </c>
      <c r="G25" s="7">
        <v>0</v>
      </c>
      <c r="H25" s="7">
        <v>18883.87</v>
      </c>
      <c r="I25" s="7">
        <v>18883.87</v>
      </c>
      <c r="J25" s="8">
        <v>0</v>
      </c>
      <c r="K25" s="8">
        <v>1</v>
      </c>
      <c r="L25" s="8">
        <v>1</v>
      </c>
      <c r="M25" s="9" t="s">
        <v>27</v>
      </c>
      <c r="N25" s="10">
        <f t="shared" si="0"/>
        <v>0</v>
      </c>
      <c r="O25" s="10">
        <f t="shared" si="1"/>
        <v>1</v>
      </c>
      <c r="P25" s="11">
        <f t="shared" si="2"/>
        <v>0</v>
      </c>
      <c r="Q25" s="11">
        <f t="shared" si="3"/>
        <v>1</v>
      </c>
    </row>
    <row r="26" spans="1:17" x14ac:dyDescent="0.2">
      <c r="A26" s="6" t="s">
        <v>68</v>
      </c>
      <c r="B26" s="6" t="s">
        <v>69</v>
      </c>
      <c r="C26" s="6" t="s">
        <v>70</v>
      </c>
      <c r="D26" s="6" t="s">
        <v>24</v>
      </c>
      <c r="E26" s="6" t="s">
        <v>56</v>
      </c>
      <c r="F26" s="6" t="s">
        <v>57</v>
      </c>
      <c r="G26" s="7">
        <v>0</v>
      </c>
      <c r="H26" s="7">
        <v>5035274.6399999997</v>
      </c>
      <c r="I26" s="7">
        <v>5035274.6399999997</v>
      </c>
      <c r="J26" s="8">
        <v>0</v>
      </c>
      <c r="K26" s="8">
        <v>1</v>
      </c>
      <c r="L26" s="8">
        <v>1</v>
      </c>
      <c r="M26" s="9" t="s">
        <v>27</v>
      </c>
      <c r="N26" s="10">
        <f t="shared" si="0"/>
        <v>0</v>
      </c>
      <c r="O26" s="10">
        <f t="shared" si="1"/>
        <v>1</v>
      </c>
      <c r="P26" s="11">
        <f t="shared" si="2"/>
        <v>0</v>
      </c>
      <c r="Q26" s="11">
        <f t="shared" si="3"/>
        <v>1</v>
      </c>
    </row>
    <row r="27" spans="1:17" x14ac:dyDescent="0.2">
      <c r="A27" s="6" t="s">
        <v>32</v>
      </c>
      <c r="B27" s="6" t="s">
        <v>33</v>
      </c>
      <c r="C27" s="6" t="s">
        <v>71</v>
      </c>
      <c r="D27" s="6" t="s">
        <v>24</v>
      </c>
      <c r="E27" s="6" t="s">
        <v>34</v>
      </c>
      <c r="F27" s="6" t="s">
        <v>35</v>
      </c>
      <c r="G27" s="7">
        <v>0</v>
      </c>
      <c r="H27" s="7">
        <v>89986</v>
      </c>
      <c r="I27" s="7">
        <v>0</v>
      </c>
      <c r="J27" s="8">
        <v>0</v>
      </c>
      <c r="K27" s="8">
        <v>1</v>
      </c>
      <c r="L27" s="8">
        <v>0</v>
      </c>
      <c r="M27" s="9" t="s">
        <v>27</v>
      </c>
      <c r="N27" s="10">
        <f t="shared" si="0"/>
        <v>0</v>
      </c>
      <c r="O27" s="10">
        <f t="shared" si="1"/>
        <v>0</v>
      </c>
      <c r="P27" s="11">
        <f t="shared" si="2"/>
        <v>0</v>
      </c>
      <c r="Q27" s="11">
        <f t="shared" si="3"/>
        <v>0</v>
      </c>
    </row>
    <row r="28" spans="1:17" x14ac:dyDescent="0.2">
      <c r="A28" s="6" t="s">
        <v>72</v>
      </c>
      <c r="B28" s="6" t="s">
        <v>33</v>
      </c>
      <c r="C28" s="6" t="s">
        <v>73</v>
      </c>
      <c r="D28" s="6" t="s">
        <v>24</v>
      </c>
      <c r="E28" s="6" t="s">
        <v>34</v>
      </c>
      <c r="F28" s="6" t="s">
        <v>35</v>
      </c>
      <c r="G28" s="7">
        <v>0</v>
      </c>
      <c r="H28" s="7">
        <v>5783</v>
      </c>
      <c r="I28" s="7">
        <v>2878.25</v>
      </c>
      <c r="J28" s="8">
        <v>0</v>
      </c>
      <c r="K28" s="8">
        <v>2</v>
      </c>
      <c r="L28" s="8">
        <v>1</v>
      </c>
      <c r="M28" s="9" t="s">
        <v>27</v>
      </c>
      <c r="N28" s="10">
        <f t="shared" si="0"/>
        <v>0</v>
      </c>
      <c r="O28" s="10">
        <f t="shared" si="1"/>
        <v>0.49770880166003806</v>
      </c>
      <c r="P28" s="11">
        <f t="shared" si="2"/>
        <v>0</v>
      </c>
      <c r="Q28" s="11">
        <f t="shared" si="3"/>
        <v>0.5</v>
      </c>
    </row>
    <row r="29" spans="1:17" x14ac:dyDescent="0.2">
      <c r="A29" s="6" t="s">
        <v>42</v>
      </c>
      <c r="B29" s="6" t="s">
        <v>43</v>
      </c>
      <c r="C29" s="6" t="s">
        <v>73</v>
      </c>
      <c r="D29" s="6" t="s">
        <v>24</v>
      </c>
      <c r="E29" s="6" t="s">
        <v>44</v>
      </c>
      <c r="F29" s="6" t="s">
        <v>45</v>
      </c>
      <c r="G29" s="7">
        <v>0</v>
      </c>
      <c r="H29" s="7">
        <v>1453</v>
      </c>
      <c r="I29" s="7">
        <v>1406.5</v>
      </c>
      <c r="J29" s="8">
        <v>0</v>
      </c>
      <c r="K29" s="8">
        <v>1</v>
      </c>
      <c r="L29" s="8">
        <v>1</v>
      </c>
      <c r="M29" s="9" t="s">
        <v>27</v>
      </c>
      <c r="N29" s="10">
        <f t="shared" si="0"/>
        <v>0</v>
      </c>
      <c r="O29" s="10">
        <f t="shared" si="1"/>
        <v>0.96799724707501722</v>
      </c>
      <c r="P29" s="11">
        <f t="shared" si="2"/>
        <v>0</v>
      </c>
      <c r="Q29" s="11">
        <f t="shared" si="3"/>
        <v>1</v>
      </c>
    </row>
    <row r="30" spans="1:17" x14ac:dyDescent="0.2">
      <c r="A30" s="6" t="s">
        <v>74</v>
      </c>
      <c r="B30" s="6" t="s">
        <v>75</v>
      </c>
      <c r="C30" s="6" t="s">
        <v>76</v>
      </c>
      <c r="D30" s="6" t="s">
        <v>77</v>
      </c>
      <c r="E30" s="6" t="s">
        <v>78</v>
      </c>
      <c r="F30" s="6" t="s">
        <v>79</v>
      </c>
      <c r="G30" s="7">
        <v>0</v>
      </c>
      <c r="H30" s="7">
        <v>5613217.9299999997</v>
      </c>
      <c r="I30" s="7">
        <v>5613217.9299999997</v>
      </c>
      <c r="J30" s="8">
        <v>0</v>
      </c>
      <c r="K30" s="8">
        <v>1</v>
      </c>
      <c r="L30" s="8">
        <v>1</v>
      </c>
      <c r="M30" s="9" t="s">
        <v>27</v>
      </c>
      <c r="N30" s="10">
        <f t="shared" si="0"/>
        <v>0</v>
      </c>
      <c r="O30" s="10">
        <f t="shared" si="1"/>
        <v>1</v>
      </c>
      <c r="P30" s="11">
        <f t="shared" si="2"/>
        <v>0</v>
      </c>
      <c r="Q30" s="11">
        <f t="shared" si="3"/>
        <v>1</v>
      </c>
    </row>
    <row r="31" spans="1:17" x14ac:dyDescent="0.2">
      <c r="A31" s="6" t="s">
        <v>80</v>
      </c>
      <c r="B31" s="6" t="s">
        <v>81</v>
      </c>
      <c r="C31" s="6" t="s">
        <v>76</v>
      </c>
      <c r="D31" s="6" t="s">
        <v>77</v>
      </c>
      <c r="E31" s="6" t="s">
        <v>78</v>
      </c>
      <c r="F31" s="6" t="s">
        <v>79</v>
      </c>
      <c r="G31" s="7">
        <v>0</v>
      </c>
      <c r="H31" s="7">
        <v>7069498.8200000003</v>
      </c>
      <c r="I31" s="7">
        <v>7069498.8200000003</v>
      </c>
      <c r="J31" s="8">
        <v>0</v>
      </c>
      <c r="K31" s="8">
        <v>1</v>
      </c>
      <c r="L31" s="8">
        <v>1</v>
      </c>
      <c r="M31" s="9" t="s">
        <v>27</v>
      </c>
      <c r="N31" s="10">
        <f t="shared" si="0"/>
        <v>0</v>
      </c>
      <c r="O31" s="10">
        <f t="shared" si="1"/>
        <v>1</v>
      </c>
      <c r="P31" s="11">
        <f t="shared" si="2"/>
        <v>0</v>
      </c>
      <c r="Q31" s="11">
        <f t="shared" si="3"/>
        <v>1</v>
      </c>
    </row>
    <row r="32" spans="1:17" x14ac:dyDescent="0.2">
      <c r="A32" s="6" t="s">
        <v>82</v>
      </c>
      <c r="B32" s="6" t="s">
        <v>83</v>
      </c>
      <c r="C32" s="6" t="s">
        <v>76</v>
      </c>
      <c r="D32" s="6" t="s">
        <v>77</v>
      </c>
      <c r="E32" s="6" t="s">
        <v>78</v>
      </c>
      <c r="F32" s="6" t="s">
        <v>79</v>
      </c>
      <c r="G32" s="7">
        <v>0</v>
      </c>
      <c r="H32" s="7">
        <v>7524352.4000000004</v>
      </c>
      <c r="I32" s="7">
        <v>7524352.4000000004</v>
      </c>
      <c r="J32" s="8">
        <v>0</v>
      </c>
      <c r="K32" s="8">
        <v>1</v>
      </c>
      <c r="L32" s="8">
        <v>1</v>
      </c>
      <c r="M32" s="9" t="s">
        <v>27</v>
      </c>
      <c r="N32" s="10">
        <f t="shared" si="0"/>
        <v>0</v>
      </c>
      <c r="O32" s="10">
        <f t="shared" si="1"/>
        <v>1</v>
      </c>
      <c r="P32" s="11">
        <f t="shared" si="2"/>
        <v>0</v>
      </c>
      <c r="Q32" s="11">
        <f t="shared" si="3"/>
        <v>1</v>
      </c>
    </row>
    <row r="33" spans="1:17" x14ac:dyDescent="0.2">
      <c r="A33" s="6" t="s">
        <v>84</v>
      </c>
      <c r="B33" s="6" t="s">
        <v>85</v>
      </c>
      <c r="C33" s="6" t="s">
        <v>76</v>
      </c>
      <c r="D33" s="6" t="s">
        <v>77</v>
      </c>
      <c r="E33" s="6" t="s">
        <v>78</v>
      </c>
      <c r="F33" s="6" t="s">
        <v>79</v>
      </c>
      <c r="G33" s="7">
        <v>21495000</v>
      </c>
      <c r="H33" s="7">
        <v>27374196.760000002</v>
      </c>
      <c r="I33" s="7">
        <v>0</v>
      </c>
      <c r="J33" s="8">
        <v>1</v>
      </c>
      <c r="K33" s="8">
        <v>1</v>
      </c>
      <c r="L33" s="8">
        <v>0</v>
      </c>
      <c r="M33" s="9" t="s">
        <v>27</v>
      </c>
      <c r="N33" s="10">
        <f t="shared" si="0"/>
        <v>0</v>
      </c>
      <c r="O33" s="10">
        <f t="shared" si="1"/>
        <v>0</v>
      </c>
      <c r="P33" s="11">
        <f t="shared" si="2"/>
        <v>0</v>
      </c>
      <c r="Q33" s="11">
        <f t="shared" si="3"/>
        <v>0</v>
      </c>
    </row>
    <row r="34" spans="1:17" x14ac:dyDescent="0.2">
      <c r="A34" s="6" t="s">
        <v>86</v>
      </c>
      <c r="B34" s="6" t="s">
        <v>85</v>
      </c>
      <c r="C34" s="6" t="s">
        <v>76</v>
      </c>
      <c r="D34" s="6" t="s">
        <v>77</v>
      </c>
      <c r="E34" s="6" t="s">
        <v>78</v>
      </c>
      <c r="F34" s="6" t="s">
        <v>79</v>
      </c>
      <c r="G34" s="7">
        <v>16960000</v>
      </c>
      <c r="H34" s="7">
        <v>11080803.24</v>
      </c>
      <c r="I34" s="7">
        <v>0</v>
      </c>
      <c r="J34" s="8">
        <v>1</v>
      </c>
      <c r="K34" s="8">
        <v>1</v>
      </c>
      <c r="L34" s="8">
        <v>0</v>
      </c>
      <c r="M34" s="9" t="s">
        <v>27</v>
      </c>
      <c r="N34" s="10">
        <f t="shared" si="0"/>
        <v>0</v>
      </c>
      <c r="O34" s="10">
        <f t="shared" si="1"/>
        <v>0</v>
      </c>
      <c r="P34" s="11">
        <f t="shared" si="2"/>
        <v>0</v>
      </c>
      <c r="Q34" s="11">
        <f t="shared" si="3"/>
        <v>0</v>
      </c>
    </row>
    <row r="35" spans="1:17" x14ac:dyDescent="0.2">
      <c r="A35" s="6" t="s">
        <v>87</v>
      </c>
      <c r="B35" s="6" t="s">
        <v>88</v>
      </c>
      <c r="C35" s="6" t="s">
        <v>76</v>
      </c>
      <c r="D35" s="6" t="s">
        <v>77</v>
      </c>
      <c r="E35" s="6" t="s">
        <v>78</v>
      </c>
      <c r="F35" s="6" t="s">
        <v>79</v>
      </c>
      <c r="G35" s="7">
        <v>0</v>
      </c>
      <c r="H35" s="7">
        <v>16471624.73</v>
      </c>
      <c r="I35" s="7">
        <v>6854785.0099999998</v>
      </c>
      <c r="J35" s="8">
        <v>0</v>
      </c>
      <c r="K35" s="8">
        <v>1</v>
      </c>
      <c r="L35" s="8">
        <v>0</v>
      </c>
      <c r="M35" s="9" t="s">
        <v>27</v>
      </c>
      <c r="N35" s="10">
        <f t="shared" si="0"/>
        <v>0</v>
      </c>
      <c r="O35" s="10">
        <f t="shared" si="1"/>
        <v>0.41615718682051345</v>
      </c>
      <c r="P35" s="11">
        <f t="shared" si="2"/>
        <v>0</v>
      </c>
      <c r="Q35" s="11">
        <f t="shared" si="3"/>
        <v>0</v>
      </c>
    </row>
    <row r="36" spans="1:17" x14ac:dyDescent="0.2">
      <c r="A36" s="6" t="s">
        <v>89</v>
      </c>
      <c r="B36" s="6" t="s">
        <v>90</v>
      </c>
      <c r="C36" s="6" t="s">
        <v>76</v>
      </c>
      <c r="D36" s="6" t="s">
        <v>77</v>
      </c>
      <c r="E36" s="6" t="s">
        <v>40</v>
      </c>
      <c r="F36" s="6" t="s">
        <v>41</v>
      </c>
      <c r="G36" s="7">
        <v>0</v>
      </c>
      <c r="H36" s="7">
        <v>131838.29999999999</v>
      </c>
      <c r="I36" s="7">
        <v>0</v>
      </c>
      <c r="J36" s="8">
        <v>0</v>
      </c>
      <c r="K36" s="8">
        <v>1</v>
      </c>
      <c r="L36" s="8">
        <v>0</v>
      </c>
      <c r="M36" s="9" t="s">
        <v>27</v>
      </c>
      <c r="N36" s="10">
        <f t="shared" si="0"/>
        <v>0</v>
      </c>
      <c r="O36" s="10">
        <f t="shared" si="1"/>
        <v>0</v>
      </c>
      <c r="P36" s="11">
        <f t="shared" si="2"/>
        <v>0</v>
      </c>
      <c r="Q36" s="11">
        <f t="shared" si="3"/>
        <v>0</v>
      </c>
    </row>
    <row r="37" spans="1:17" ht="15" x14ac:dyDescent="0.25">
      <c r="G37" s="12">
        <f>SUM(G4:G36)</f>
        <v>38455000</v>
      </c>
      <c r="H37" s="12">
        <f>SUM(H4:H36)</f>
        <v>83519293.140000001</v>
      </c>
      <c r="I37" s="12">
        <f>SUM(I4:I36)</f>
        <v>32595784.809999995</v>
      </c>
      <c r="P37" s="13">
        <f t="shared" si="2"/>
        <v>0</v>
      </c>
      <c r="Q37" s="13">
        <f t="shared" si="3"/>
        <v>0</v>
      </c>
    </row>
    <row r="38" spans="1:17" ht="12.75" x14ac:dyDescent="0.2">
      <c r="A38" s="14"/>
      <c r="B38" s="15"/>
      <c r="C38" s="15"/>
      <c r="D38" s="15"/>
      <c r="E38" s="15"/>
      <c r="F38" s="15"/>
      <c r="G38" s="16"/>
      <c r="H38" s="16"/>
      <c r="I38" s="16"/>
      <c r="J38" s="15"/>
      <c r="K38" s="15"/>
      <c r="L38" s="15"/>
      <c r="M38" s="15"/>
      <c r="N38" s="15"/>
      <c r="O38" s="15"/>
      <c r="P38" s="17"/>
      <c r="Q38" s="15"/>
    </row>
    <row r="39" spans="1:17" x14ac:dyDescent="0.2">
      <c r="A39" s="18" t="s">
        <v>91</v>
      </c>
      <c r="G39" s="16"/>
      <c r="H39" s="16"/>
      <c r="I39" s="16"/>
    </row>
    <row r="40" spans="1:17" x14ac:dyDescent="0.2">
      <c r="G40" s="16"/>
      <c r="H40" s="16"/>
      <c r="I40" s="16"/>
    </row>
    <row r="41" spans="1:17" x14ac:dyDescent="0.2">
      <c r="G41" s="16"/>
      <c r="H41" s="16"/>
      <c r="I41" s="16"/>
    </row>
    <row r="42" spans="1:17" x14ac:dyDescent="0.2">
      <c r="G42" s="19"/>
      <c r="H42" s="19"/>
      <c r="I42" s="19"/>
    </row>
    <row r="43" spans="1:17" x14ac:dyDescent="0.2">
      <c r="G43" s="19"/>
      <c r="H43" s="19"/>
      <c r="I43" s="19"/>
    </row>
    <row r="44" spans="1:17" x14ac:dyDescent="0.2">
      <c r="G44" s="19"/>
      <c r="H44" s="19"/>
      <c r="I44" s="19"/>
    </row>
    <row r="45" spans="1:17" x14ac:dyDescent="0.2">
      <c r="G45" s="19"/>
      <c r="H45" s="19"/>
      <c r="I45" s="19"/>
    </row>
    <row r="46" spans="1:17" x14ac:dyDescent="0.2">
      <c r="G46" s="19"/>
      <c r="H46" s="19"/>
      <c r="I46" s="19"/>
    </row>
    <row r="47" spans="1:17" x14ac:dyDescent="0.2">
      <c r="G47" s="19"/>
      <c r="H47" s="19"/>
      <c r="I47" s="19"/>
    </row>
  </sheetData>
  <protectedRanges>
    <protectedRange sqref="D55:D57" name="Rango1_2"/>
    <protectedRange sqref="G55:J58 G61:J61" name="Rango1_1_1"/>
  </protectedRanges>
  <mergeCells count="5">
    <mergeCell ref="A1:Q1"/>
    <mergeCell ref="G2:I2"/>
    <mergeCell ref="J2:M2"/>
    <mergeCell ref="N2:O2"/>
    <mergeCell ref="P2:Q2"/>
  </mergeCells>
  <pageMargins left="0.31496062992125984" right="0.31496062992125984" top="0.35433070866141736" bottom="0.35433070866141736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PyPI</vt:lpstr>
      <vt:lpstr>PyPI!Área_de_impresión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cp:lastPrinted>2024-10-30T20:27:37Z</cp:lastPrinted>
  <dcterms:created xsi:type="dcterms:W3CDTF">2024-10-23T22:17:08Z</dcterms:created>
  <dcterms:modified xsi:type="dcterms:W3CDTF">2024-10-31T19:34:31Z</dcterms:modified>
</cp:coreProperties>
</file>