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9864D04E-DFBD-48E7-B087-538D7B51CA24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B113" i="7" l="1"/>
  <c r="C113" i="7"/>
  <c r="D113" i="7"/>
  <c r="E113" i="7"/>
  <c r="F113" i="7"/>
  <c r="G11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2" i="7"/>
  <c r="G28" i="7"/>
  <c r="F150" i="7"/>
  <c r="F146" i="7"/>
  <c r="F137" i="7"/>
  <c r="F133" i="7"/>
  <c r="F12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03" i="7"/>
  <c r="B93" i="7"/>
  <c r="B85" i="7"/>
  <c r="B75" i="7"/>
  <c r="B71" i="7"/>
  <c r="B62" i="7"/>
  <c r="B58" i="7"/>
  <c r="B48" i="7"/>
  <c r="B38" i="7"/>
  <c r="B28" i="7"/>
  <c r="B18" i="7"/>
  <c r="B10" i="7"/>
  <c r="E84" i="7" l="1"/>
  <c r="C9" i="7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37" i="7"/>
  <c r="G103" i="7"/>
  <c r="G85" i="7"/>
  <c r="G48" i="7"/>
  <c r="G10" i="7"/>
  <c r="F9" i="7"/>
  <c r="D9" i="7"/>
  <c r="C159" i="7" l="1"/>
  <c r="B159" i="7"/>
  <c r="F159" i="7"/>
  <c r="G9" i="7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<sst xmlns="http://schemas.openxmlformats.org/spreadsheetml/2006/main" count="342" uniqueCount="214">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</sst>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6032500</xdr:colOff>
      <xdr:row>165</xdr:row>
      <xdr:rowOff>50800</xdr:rowOff>
    </xdr:from>
    <xdr:to>
      <xdr:col>3</xdr:col>
      <xdr:colOff>1193800</xdr:colOff>
      <xdr:row>169</xdr:row>
      <xdr:rowOff>155575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B67A9E-49BB-4D49-A96E-CD84657556D4}"/>
            </a:ext>
          </a:extLst>
        </xdr:cNvPr>
        <xdr:cNvSpPr txBox="1"/>
      </xdr:nvSpPr>
      <xdr:spPr>
        <a:xfrm>
          <a:off x="6032500" y="319405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abSelected="1" zoomScale="75" zoomScaleNormal="75" workbookViewId="0">
      <selection activeCell="A38" sqref="A3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7" t="s">
        <v>15</v>
      </c>
      <c r="B1" s="73"/>
      <c r="C1" s="73"/>
      <c r="D1" s="73"/>
      <c r="E1" s="73"/>
      <c r="F1" s="73"/>
      <c r="G1" s="74"/>
    </row>
    <row r="2" spans="1:7" x14ac:dyDescent="0.25">
      <c r="A2" s="58" t="s">
        <v>211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59" t="s">
        <v>213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5" t="s">
        <v>1</v>
      </c>
      <c r="B7" s="75" t="s">
        <v>18</v>
      </c>
      <c r="C7" s="75"/>
      <c r="D7" s="75"/>
      <c r="E7" s="75"/>
      <c r="F7" s="75"/>
      <c r="G7" s="76" t="s">
        <v>19</v>
      </c>
    </row>
    <row r="8" spans="1:7" ht="30" x14ac:dyDescent="0.25">
      <c r="A8" s="75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5"/>
    </row>
    <row r="9" spans="1:7" x14ac:dyDescent="0.25">
      <c r="A9" s="6" t="s">
        <v>24</v>
      </c>
      <c r="B9" s="38">
        <f t="shared" ref="B9:G9" si="0">SUM(B10,B18,B28,B38,B48,B58,B62,B71,B75)</f>
        <v>254375542</v>
      </c>
      <c r="C9" s="38">
        <f t="shared" si="0"/>
        <v>137615899</v>
      </c>
      <c r="D9" s="38">
        <f t="shared" si="0"/>
        <v>391991445</v>
      </c>
      <c r="E9" s="38">
        <f t="shared" si="0"/>
        <v>356225180</v>
      </c>
      <c r="F9" s="38">
        <f t="shared" si="0"/>
        <v>354731081</v>
      </c>
      <c r="G9" s="38">
        <f t="shared" si="0"/>
        <v>35766261</v>
      </c>
    </row>
    <row r="10" spans="1:7" x14ac:dyDescent="0.25">
      <c r="A10" s="39" t="s">
        <v>25</v>
      </c>
      <c r="B10" s="38">
        <f t="shared" ref="B10:G10" si="1">SUM(B11:B17)</f>
        <v>106825077</v>
      </c>
      <c r="C10" s="38">
        <f t="shared" si="1"/>
        <v>26495679</v>
      </c>
      <c r="D10" s="38">
        <f t="shared" si="1"/>
        <v>133320757</v>
      </c>
      <c r="E10" s="38">
        <f t="shared" si="1"/>
        <v>117696279</v>
      </c>
      <c r="F10" s="38">
        <f t="shared" si="1"/>
        <v>117589244</v>
      </c>
      <c r="G10" s="38">
        <f t="shared" si="1"/>
        <v>15624476</v>
      </c>
    </row>
    <row r="11" spans="1:7" x14ac:dyDescent="0.25">
      <c r="A11" s="40" t="s">
        <v>26</v>
      </c>
      <c r="B11" s="36">
        <v>24051588</v>
      </c>
      <c r="C11" s="36">
        <v>5737</v>
      </c>
      <c r="D11" s="36">
        <v>24057325</v>
      </c>
      <c r="E11" s="36">
        <v>21545916</v>
      </c>
      <c r="F11" s="36">
        <v>21545916</v>
      </c>
      <c r="G11" s="36">
        <v>2511408</v>
      </c>
    </row>
    <row r="12" spans="1:7" x14ac:dyDescent="0.25">
      <c r="A12" s="40" t="s">
        <v>27</v>
      </c>
      <c r="B12" s="36">
        <v>6126918</v>
      </c>
      <c r="C12" s="36">
        <v>15596998</v>
      </c>
      <c r="D12" s="36">
        <v>21723916</v>
      </c>
      <c r="E12" s="36">
        <v>21128438</v>
      </c>
      <c r="F12" s="36">
        <v>21128438</v>
      </c>
      <c r="G12" s="36">
        <v>595478</v>
      </c>
    </row>
    <row r="13" spans="1:7" x14ac:dyDescent="0.25">
      <c r="A13" s="40" t="s">
        <v>28</v>
      </c>
      <c r="B13" s="36">
        <v>28701307</v>
      </c>
      <c r="C13" s="36">
        <v>663476</v>
      </c>
      <c r="D13" s="36">
        <v>29364783</v>
      </c>
      <c r="E13" s="36">
        <v>22879613</v>
      </c>
      <c r="F13" s="36">
        <v>22842032</v>
      </c>
      <c r="G13" s="36">
        <v>6485169</v>
      </c>
    </row>
    <row r="14" spans="1:7" x14ac:dyDescent="0.25">
      <c r="A14" s="40" t="s">
        <v>29</v>
      </c>
      <c r="B14" s="36">
        <v>10827272</v>
      </c>
      <c r="C14" s="36">
        <v>3406832</v>
      </c>
      <c r="D14" s="36">
        <v>14234104</v>
      </c>
      <c r="E14" s="36">
        <v>12506707</v>
      </c>
      <c r="F14" s="36">
        <v>12506707</v>
      </c>
      <c r="G14" s="36">
        <v>1727397</v>
      </c>
    </row>
    <row r="15" spans="1:7" x14ac:dyDescent="0.25">
      <c r="A15" s="40" t="s">
        <v>30</v>
      </c>
      <c r="B15" s="36">
        <v>36765143</v>
      </c>
      <c r="C15" s="36">
        <v>6715804</v>
      </c>
      <c r="D15" s="36">
        <v>43480948</v>
      </c>
      <c r="E15" s="36">
        <v>39256444</v>
      </c>
      <c r="F15" s="36">
        <v>39186990</v>
      </c>
      <c r="G15" s="36">
        <v>4224504</v>
      </c>
    </row>
    <row r="16" spans="1:7" x14ac:dyDescent="0.25">
      <c r="A16" s="40" t="s">
        <v>31</v>
      </c>
      <c r="B16" s="36">
        <v>63648</v>
      </c>
      <c r="C16" s="36">
        <v>-63648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40" t="s">
        <v>32</v>
      </c>
      <c r="B17" s="36">
        <v>289201</v>
      </c>
      <c r="C17" s="36">
        <v>170480</v>
      </c>
      <c r="D17" s="36">
        <v>459681</v>
      </c>
      <c r="E17" s="36">
        <v>379161</v>
      </c>
      <c r="F17" s="36">
        <v>379161</v>
      </c>
      <c r="G17" s="36">
        <v>80520</v>
      </c>
    </row>
    <row r="18" spans="1:7" x14ac:dyDescent="0.25">
      <c r="A18" s="39" t="s">
        <v>33</v>
      </c>
      <c r="B18" s="38">
        <f t="shared" ref="B18:G18" si="2">SUM(B19:B27)</f>
        <v>6914609</v>
      </c>
      <c r="C18" s="38">
        <f t="shared" si="2"/>
        <v>-1437336</v>
      </c>
      <c r="D18" s="38">
        <f t="shared" si="2"/>
        <v>5477274</v>
      </c>
      <c r="E18" s="38">
        <f t="shared" si="2"/>
        <v>4433404</v>
      </c>
      <c r="F18" s="38">
        <f t="shared" si="2"/>
        <v>4433404</v>
      </c>
      <c r="G18" s="38">
        <f t="shared" si="2"/>
        <v>1043870</v>
      </c>
    </row>
    <row r="19" spans="1:7" x14ac:dyDescent="0.25">
      <c r="A19" s="40" t="s">
        <v>34</v>
      </c>
      <c r="B19" s="36">
        <v>2125352</v>
      </c>
      <c r="C19" s="36">
        <v>-579057</v>
      </c>
      <c r="D19" s="36">
        <v>1546295</v>
      </c>
      <c r="E19" s="36">
        <v>1479837</v>
      </c>
      <c r="F19" s="36">
        <v>1479837</v>
      </c>
      <c r="G19" s="36">
        <v>66458</v>
      </c>
    </row>
    <row r="20" spans="1:7" x14ac:dyDescent="0.25">
      <c r="A20" s="40" t="s">
        <v>35</v>
      </c>
      <c r="B20" s="36">
        <v>445016</v>
      </c>
      <c r="C20" s="36">
        <v>-58916</v>
      </c>
      <c r="D20" s="36">
        <v>386100</v>
      </c>
      <c r="E20" s="36">
        <v>377592</v>
      </c>
      <c r="F20" s="36">
        <v>377592</v>
      </c>
      <c r="G20" s="36">
        <v>8508</v>
      </c>
    </row>
    <row r="21" spans="1:7" x14ac:dyDescent="0.25">
      <c r="A21" s="40" t="s">
        <v>36</v>
      </c>
      <c r="B21" s="36">
        <v>678345</v>
      </c>
      <c r="C21" s="36">
        <v>441126</v>
      </c>
      <c r="D21" s="36">
        <v>1119471</v>
      </c>
      <c r="E21" s="36">
        <v>619471</v>
      </c>
      <c r="F21" s="36">
        <v>619471</v>
      </c>
      <c r="G21" s="36">
        <v>500000</v>
      </c>
    </row>
    <row r="22" spans="1:7" x14ac:dyDescent="0.25">
      <c r="A22" s="40" t="s">
        <v>37</v>
      </c>
      <c r="B22" s="36">
        <v>966846</v>
      </c>
      <c r="C22" s="36">
        <v>-430691</v>
      </c>
      <c r="D22" s="36">
        <v>536156</v>
      </c>
      <c r="E22" s="36">
        <v>442143</v>
      </c>
      <c r="F22" s="36">
        <v>442143</v>
      </c>
      <c r="G22" s="36">
        <v>94013</v>
      </c>
    </row>
    <row r="23" spans="1:7" x14ac:dyDescent="0.25">
      <c r="A23" s="40" t="s">
        <v>38</v>
      </c>
      <c r="B23" s="36">
        <v>105623</v>
      </c>
      <c r="C23" s="36">
        <v>-38945</v>
      </c>
      <c r="D23" s="36">
        <v>66678</v>
      </c>
      <c r="E23" s="36">
        <v>62595</v>
      </c>
      <c r="F23" s="36">
        <v>62595</v>
      </c>
      <c r="G23" s="36">
        <v>4083</v>
      </c>
    </row>
    <row r="24" spans="1:7" x14ac:dyDescent="0.25">
      <c r="A24" s="40" t="s">
        <v>39</v>
      </c>
      <c r="B24" s="36">
        <v>2063699</v>
      </c>
      <c r="C24" s="36">
        <v>-432575</v>
      </c>
      <c r="D24" s="36">
        <v>1631124</v>
      </c>
      <c r="E24" s="36">
        <v>1263569</v>
      </c>
      <c r="F24" s="36">
        <v>1263569</v>
      </c>
      <c r="G24" s="36">
        <v>367555</v>
      </c>
    </row>
    <row r="25" spans="1:7" x14ac:dyDescent="0.25">
      <c r="A25" s="40" t="s">
        <v>40</v>
      </c>
      <c r="B25" s="36">
        <v>329027</v>
      </c>
      <c r="C25" s="36">
        <v>-224294</v>
      </c>
      <c r="D25" s="36">
        <v>104733</v>
      </c>
      <c r="E25" s="36">
        <v>104733</v>
      </c>
      <c r="F25" s="36">
        <v>104733</v>
      </c>
      <c r="G25" s="36">
        <v>0</v>
      </c>
    </row>
    <row r="26" spans="1:7" x14ac:dyDescent="0.25">
      <c r="A26" s="40" t="s">
        <v>41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40" t="s">
        <v>42</v>
      </c>
      <c r="B27" s="36">
        <v>200701</v>
      </c>
      <c r="C27" s="36">
        <v>-113984</v>
      </c>
      <c r="D27" s="36">
        <v>86717</v>
      </c>
      <c r="E27" s="36">
        <v>83464</v>
      </c>
      <c r="F27" s="36">
        <v>83464</v>
      </c>
      <c r="G27" s="36">
        <v>3253</v>
      </c>
    </row>
    <row r="28" spans="1:7" x14ac:dyDescent="0.25">
      <c r="A28" s="39" t="s">
        <v>43</v>
      </c>
      <c r="B28" s="38">
        <f t="shared" ref="B28:G28" si="3">SUM(B29:B37)</f>
        <v>67198680</v>
      </c>
      <c r="C28" s="38">
        <f t="shared" si="3"/>
        <v>102661774</v>
      </c>
      <c r="D28" s="38">
        <f t="shared" si="3"/>
        <v>169860455</v>
      </c>
      <c r="E28" s="38">
        <f t="shared" si="3"/>
        <v>159414763</v>
      </c>
      <c r="F28" s="38">
        <f t="shared" si="3"/>
        <v>158052636</v>
      </c>
      <c r="G28" s="38">
        <f t="shared" si="3"/>
        <v>10445691</v>
      </c>
    </row>
    <row r="29" spans="1:7" x14ac:dyDescent="0.25">
      <c r="A29" s="40" t="s">
        <v>44</v>
      </c>
      <c r="B29" s="36">
        <v>3965343</v>
      </c>
      <c r="C29" s="36">
        <v>-140457</v>
      </c>
      <c r="D29" s="36">
        <v>3824886</v>
      </c>
      <c r="E29" s="36">
        <v>3606302</v>
      </c>
      <c r="F29" s="36">
        <v>3381660</v>
      </c>
      <c r="G29" s="36">
        <v>218584</v>
      </c>
    </row>
    <row r="30" spans="1:7" x14ac:dyDescent="0.25">
      <c r="A30" s="40" t="s">
        <v>45</v>
      </c>
      <c r="B30" s="36">
        <v>4673735</v>
      </c>
      <c r="C30" s="36">
        <v>3386082</v>
      </c>
      <c r="D30" s="36">
        <v>8059816</v>
      </c>
      <c r="E30" s="36">
        <v>7665540</v>
      </c>
      <c r="F30" s="36">
        <v>7665540</v>
      </c>
      <c r="G30" s="36">
        <v>394276</v>
      </c>
    </row>
    <row r="31" spans="1:7" x14ac:dyDescent="0.25">
      <c r="A31" s="40" t="s">
        <v>46</v>
      </c>
      <c r="B31" s="36">
        <v>34382626</v>
      </c>
      <c r="C31" s="36">
        <v>21424255</v>
      </c>
      <c r="D31" s="36">
        <v>55806882</v>
      </c>
      <c r="E31" s="36">
        <v>52412977</v>
      </c>
      <c r="F31" s="36">
        <v>51843501</v>
      </c>
      <c r="G31" s="36">
        <v>3393905</v>
      </c>
    </row>
    <row r="32" spans="1:7" x14ac:dyDescent="0.25">
      <c r="A32" s="40" t="s">
        <v>47</v>
      </c>
      <c r="B32" s="36">
        <v>1611263</v>
      </c>
      <c r="C32" s="36">
        <v>761586</v>
      </c>
      <c r="D32" s="36">
        <v>2372849</v>
      </c>
      <c r="E32" s="36">
        <v>2272788</v>
      </c>
      <c r="F32" s="36">
        <v>2272788</v>
      </c>
      <c r="G32" s="36">
        <v>100061</v>
      </c>
    </row>
    <row r="33" spans="1:7" ht="14.45" customHeight="1" x14ac:dyDescent="0.25">
      <c r="A33" s="40" t="s">
        <v>48</v>
      </c>
      <c r="B33" s="36">
        <v>12391008</v>
      </c>
      <c r="C33" s="36">
        <v>5207869</v>
      </c>
      <c r="D33" s="36">
        <v>17598877</v>
      </c>
      <c r="E33" s="36">
        <v>12773595</v>
      </c>
      <c r="F33" s="36">
        <v>12206920</v>
      </c>
      <c r="G33" s="36">
        <v>4825281</v>
      </c>
    </row>
    <row r="34" spans="1:7" ht="14.45" customHeight="1" x14ac:dyDescent="0.25">
      <c r="A34" s="40" t="s">
        <v>49</v>
      </c>
      <c r="B34" s="36">
        <v>2804781</v>
      </c>
      <c r="C34" s="36">
        <v>53118331</v>
      </c>
      <c r="D34" s="36">
        <v>55923113</v>
      </c>
      <c r="E34" s="36">
        <v>55115672</v>
      </c>
      <c r="F34" s="36">
        <v>55115672</v>
      </c>
      <c r="G34" s="36">
        <v>807441</v>
      </c>
    </row>
    <row r="35" spans="1:7" ht="14.45" customHeight="1" x14ac:dyDescent="0.25">
      <c r="A35" s="40" t="s">
        <v>50</v>
      </c>
      <c r="B35" s="36">
        <v>1433467</v>
      </c>
      <c r="C35" s="36">
        <v>-4750</v>
      </c>
      <c r="D35" s="36">
        <v>1428717</v>
      </c>
      <c r="E35" s="36">
        <v>1399493</v>
      </c>
      <c r="F35" s="36">
        <v>1399493</v>
      </c>
      <c r="G35" s="36">
        <v>29224</v>
      </c>
    </row>
    <row r="36" spans="1:7" ht="14.45" customHeight="1" x14ac:dyDescent="0.25">
      <c r="A36" s="40" t="s">
        <v>51</v>
      </c>
      <c r="B36" s="36">
        <v>3219128</v>
      </c>
      <c r="C36" s="36">
        <v>18628494</v>
      </c>
      <c r="D36" s="36">
        <v>21847622</v>
      </c>
      <c r="E36" s="36">
        <v>21393322</v>
      </c>
      <c r="F36" s="36">
        <v>21393322</v>
      </c>
      <c r="G36" s="36">
        <v>454300</v>
      </c>
    </row>
    <row r="37" spans="1:7" ht="14.45" customHeight="1" x14ac:dyDescent="0.25">
      <c r="A37" s="40" t="s">
        <v>52</v>
      </c>
      <c r="B37" s="36">
        <v>2717329</v>
      </c>
      <c r="C37" s="36">
        <v>280364</v>
      </c>
      <c r="D37" s="36">
        <v>2997693</v>
      </c>
      <c r="E37" s="36">
        <v>2775074</v>
      </c>
      <c r="F37" s="36">
        <v>2773740</v>
      </c>
      <c r="G37" s="36">
        <v>222619</v>
      </c>
    </row>
    <row r="38" spans="1:7" x14ac:dyDescent="0.25">
      <c r="A38" s="39" t="s">
        <v>53</v>
      </c>
      <c r="B38" s="38">
        <f t="shared" ref="B38:G38" si="4">SUM(B39:B47)</f>
        <v>12738691</v>
      </c>
      <c r="C38" s="38">
        <f t="shared" si="4"/>
        <v>8737916</v>
      </c>
      <c r="D38" s="38">
        <f t="shared" si="4"/>
        <v>21476608</v>
      </c>
      <c r="E38" s="38">
        <f t="shared" si="4"/>
        <v>20621477</v>
      </c>
      <c r="F38" s="38">
        <f t="shared" si="4"/>
        <v>20613283</v>
      </c>
      <c r="G38" s="38">
        <f t="shared" si="4"/>
        <v>855130</v>
      </c>
    </row>
    <row r="39" spans="1:7" x14ac:dyDescent="0.25">
      <c r="A39" s="40" t="s">
        <v>54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</row>
    <row r="40" spans="1:7" x14ac:dyDescent="0.25">
      <c r="A40" s="40" t="s">
        <v>55</v>
      </c>
      <c r="B40" s="36">
        <v>9570691</v>
      </c>
      <c r="C40" s="36">
        <v>799533</v>
      </c>
      <c r="D40" s="36">
        <v>10370225</v>
      </c>
      <c r="E40" s="36">
        <v>10135529</v>
      </c>
      <c r="F40" s="36">
        <v>10127335</v>
      </c>
      <c r="G40" s="36">
        <v>234695</v>
      </c>
    </row>
    <row r="41" spans="1:7" x14ac:dyDescent="0.25">
      <c r="A41" s="40" t="s">
        <v>56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</row>
    <row r="42" spans="1:7" x14ac:dyDescent="0.25">
      <c r="A42" s="40" t="s">
        <v>57</v>
      </c>
      <c r="B42" s="36">
        <v>1271000</v>
      </c>
      <c r="C42" s="36">
        <v>5203216</v>
      </c>
      <c r="D42" s="36">
        <v>6474216</v>
      </c>
      <c r="E42" s="36">
        <v>6140961</v>
      </c>
      <c r="F42" s="36">
        <v>6140961</v>
      </c>
      <c r="G42" s="36">
        <v>333255</v>
      </c>
    </row>
    <row r="43" spans="1:7" x14ac:dyDescent="0.25">
      <c r="A43" s="40" t="s">
        <v>58</v>
      </c>
      <c r="B43" s="36">
        <v>1897000</v>
      </c>
      <c r="C43" s="36">
        <v>2735167</v>
      </c>
      <c r="D43" s="36">
        <v>4632167</v>
      </c>
      <c r="E43" s="36">
        <v>4344987</v>
      </c>
      <c r="F43" s="36">
        <v>4344987</v>
      </c>
      <c r="G43" s="36">
        <v>287180</v>
      </c>
    </row>
    <row r="44" spans="1:7" x14ac:dyDescent="0.2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x14ac:dyDescent="0.2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x14ac:dyDescent="0.2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x14ac:dyDescent="0.25">
      <c r="A47" s="40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x14ac:dyDescent="0.25">
      <c r="A48" s="39" t="s">
        <v>63</v>
      </c>
      <c r="B48" s="38">
        <f t="shared" ref="B48:G48" si="5">SUM(B49:B57)</f>
        <v>0</v>
      </c>
      <c r="C48" s="38">
        <f t="shared" si="5"/>
        <v>6081985</v>
      </c>
      <c r="D48" s="38">
        <f t="shared" si="5"/>
        <v>6081985</v>
      </c>
      <c r="E48" s="38">
        <f t="shared" si="5"/>
        <v>6070691</v>
      </c>
      <c r="F48" s="38">
        <f t="shared" si="5"/>
        <v>6053948</v>
      </c>
      <c r="G48" s="38">
        <f t="shared" si="5"/>
        <v>11294</v>
      </c>
    </row>
    <row r="49" spans="1:7" x14ac:dyDescent="0.25">
      <c r="A49" s="40" t="s">
        <v>64</v>
      </c>
      <c r="B49" s="36">
        <v>0</v>
      </c>
      <c r="C49" s="36">
        <v>989341</v>
      </c>
      <c r="D49" s="36">
        <v>989341</v>
      </c>
      <c r="E49" s="36">
        <v>978047</v>
      </c>
      <c r="F49" s="36">
        <v>961304</v>
      </c>
      <c r="G49" s="36">
        <v>11294</v>
      </c>
    </row>
    <row r="50" spans="1:7" x14ac:dyDescent="0.25">
      <c r="A50" s="40" t="s">
        <v>65</v>
      </c>
      <c r="B50" s="36">
        <v>0</v>
      </c>
      <c r="C50" s="36">
        <v>18884</v>
      </c>
      <c r="D50" s="36">
        <v>18884</v>
      </c>
      <c r="E50" s="36">
        <v>18884</v>
      </c>
      <c r="F50" s="36">
        <v>18884</v>
      </c>
      <c r="G50" s="36">
        <v>0</v>
      </c>
    </row>
    <row r="51" spans="1:7" x14ac:dyDescent="0.25">
      <c r="A51" s="40" t="s">
        <v>66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</row>
    <row r="52" spans="1:7" x14ac:dyDescent="0.25">
      <c r="A52" s="40" t="s">
        <v>67</v>
      </c>
      <c r="B52" s="36">
        <v>0</v>
      </c>
      <c r="C52" s="36">
        <v>5035275</v>
      </c>
      <c r="D52" s="36">
        <v>5035275</v>
      </c>
      <c r="E52" s="36">
        <v>5035275</v>
      </c>
      <c r="F52" s="36">
        <v>5035275</v>
      </c>
      <c r="G52" s="36">
        <v>0</v>
      </c>
    </row>
    <row r="53" spans="1:7" x14ac:dyDescent="0.25">
      <c r="A53" s="40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</row>
    <row r="54" spans="1:7" x14ac:dyDescent="0.25">
      <c r="A54" s="40" t="s">
        <v>69</v>
      </c>
      <c r="B54" s="36">
        <v>0</v>
      </c>
      <c r="C54" s="36">
        <v>38485</v>
      </c>
      <c r="D54" s="36">
        <v>38485</v>
      </c>
      <c r="E54" s="36">
        <v>38485</v>
      </c>
      <c r="F54" s="36">
        <v>38485</v>
      </c>
      <c r="G54" s="36">
        <v>0</v>
      </c>
    </row>
    <row r="55" spans="1:7" x14ac:dyDescent="0.2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x14ac:dyDescent="0.25">
      <c r="A56" s="40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</row>
    <row r="57" spans="1:7" x14ac:dyDescent="0.25">
      <c r="A57" s="40" t="s">
        <v>72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</row>
    <row r="58" spans="1:7" x14ac:dyDescent="0.25">
      <c r="A58" s="39" t="s">
        <v>73</v>
      </c>
      <c r="B58" s="38">
        <f t="shared" ref="B58:G58" si="6">SUM(B59:B61)</f>
        <v>38455000</v>
      </c>
      <c r="C58" s="38">
        <f t="shared" si="6"/>
        <v>-1301945</v>
      </c>
      <c r="D58" s="38">
        <f t="shared" si="6"/>
        <v>37153055</v>
      </c>
      <c r="E58" s="38">
        <f t="shared" si="6"/>
        <v>36617068</v>
      </c>
      <c r="F58" s="38">
        <f t="shared" si="6"/>
        <v>36617068</v>
      </c>
      <c r="G58" s="38">
        <f t="shared" si="6"/>
        <v>535987</v>
      </c>
    </row>
    <row r="59" spans="1:7" x14ac:dyDescent="0.25">
      <c r="A59" s="40" t="s">
        <v>74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</row>
    <row r="60" spans="1:7" x14ac:dyDescent="0.25">
      <c r="A60" s="40" t="s">
        <v>75</v>
      </c>
      <c r="B60" s="36">
        <v>38455000</v>
      </c>
      <c r="C60" s="36">
        <v>-1301945</v>
      </c>
      <c r="D60" s="36">
        <v>37153055</v>
      </c>
      <c r="E60" s="36">
        <v>36617068</v>
      </c>
      <c r="F60" s="36">
        <v>36617068</v>
      </c>
      <c r="G60" s="36">
        <v>535987</v>
      </c>
    </row>
    <row r="61" spans="1:7" x14ac:dyDescent="0.25">
      <c r="A61" s="40" t="s">
        <v>76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</row>
    <row r="62" spans="1:7" x14ac:dyDescent="0.25">
      <c r="A62" s="39" t="s">
        <v>77</v>
      </c>
      <c r="B62" s="38">
        <f t="shared" ref="B62:G62" si="7">SUM(B63:B67,B69:B70)</f>
        <v>22243485</v>
      </c>
      <c r="C62" s="38">
        <f t="shared" si="7"/>
        <v>-3622174</v>
      </c>
      <c r="D62" s="38">
        <f t="shared" si="7"/>
        <v>18621311</v>
      </c>
      <c r="E62" s="38">
        <f t="shared" si="7"/>
        <v>11371498</v>
      </c>
      <c r="F62" s="38">
        <f t="shared" si="7"/>
        <v>11371498</v>
      </c>
      <c r="G62" s="38">
        <f t="shared" si="7"/>
        <v>7249813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x14ac:dyDescent="0.25">
      <c r="A67" s="40" t="s">
        <v>82</v>
      </c>
      <c r="B67" s="36">
        <v>10547500</v>
      </c>
      <c r="C67" s="36">
        <v>823998</v>
      </c>
      <c r="D67" s="36">
        <v>11371498</v>
      </c>
      <c r="E67" s="36">
        <v>11371498</v>
      </c>
      <c r="F67" s="36">
        <v>11371498</v>
      </c>
      <c r="G67" s="36"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x14ac:dyDescent="0.25">
      <c r="A70" s="40" t="s">
        <v>85</v>
      </c>
      <c r="B70" s="36">
        <v>11695985</v>
      </c>
      <c r="C70" s="36">
        <v>-4446172</v>
      </c>
      <c r="D70" s="36">
        <v>7249813</v>
      </c>
      <c r="E70" s="36">
        <v>0</v>
      </c>
      <c r="F70" s="36">
        <v>0</v>
      </c>
      <c r="G70" s="36">
        <v>7249813</v>
      </c>
    </row>
    <row r="71" spans="1:7" x14ac:dyDescent="0.25">
      <c r="A71" s="39" t="s">
        <v>86</v>
      </c>
      <c r="B71" s="38">
        <f t="shared" ref="B71:G71" si="8">SUM(B72:B74)</f>
        <v>0</v>
      </c>
      <c r="C71" s="38">
        <f t="shared" si="8"/>
        <v>0</v>
      </c>
      <c r="D71" s="38">
        <f t="shared" si="8"/>
        <v>0</v>
      </c>
      <c r="E71" s="38">
        <f t="shared" si="8"/>
        <v>0</v>
      </c>
      <c r="F71" s="38">
        <f t="shared" si="8"/>
        <v>0</v>
      </c>
      <c r="G71" s="38">
        <f t="shared" si="8"/>
        <v>0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9">D73-E73</f>
        <v>0</v>
      </c>
    </row>
    <row r="74" spans="1:7" x14ac:dyDescent="0.25">
      <c r="A74" s="40" t="s">
        <v>89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f t="shared" si="9"/>
        <v>0</v>
      </c>
    </row>
    <row r="75" spans="1:7" x14ac:dyDescent="0.25">
      <c r="A75" s="39" t="s">
        <v>90</v>
      </c>
      <c r="B75" s="38">
        <f t="shared" ref="B75:G75" si="10">SUM(B76:B82)</f>
        <v>0</v>
      </c>
      <c r="C75" s="38">
        <f t="shared" si="10"/>
        <v>0</v>
      </c>
      <c r="D75" s="38">
        <f t="shared" si="10"/>
        <v>0</v>
      </c>
      <c r="E75" s="38">
        <f t="shared" si="10"/>
        <v>0</v>
      </c>
      <c r="F75" s="38">
        <f t="shared" si="10"/>
        <v>0</v>
      </c>
      <c r="G75" s="38">
        <f t="shared" si="10"/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1">D77-E77</f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1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1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1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1"/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1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12">SUM(B85,B93,B103,B113,B123,B133,B137,B146,B150)</f>
        <v>1467500</v>
      </c>
      <c r="C84" s="38">
        <f t="shared" si="12"/>
        <v>1870357</v>
      </c>
      <c r="D84" s="38">
        <f t="shared" si="12"/>
        <v>3337857</v>
      </c>
      <c r="E84" s="38">
        <f t="shared" si="12"/>
        <v>2962754</v>
      </c>
      <c r="F84" s="38">
        <f t="shared" si="12"/>
        <v>2962754</v>
      </c>
      <c r="G84" s="38">
        <f t="shared" si="12"/>
        <v>375103</v>
      </c>
    </row>
    <row r="85" spans="1:7" x14ac:dyDescent="0.25">
      <c r="A85" s="39" t="s">
        <v>25</v>
      </c>
      <c r="B85" s="38">
        <f t="shared" ref="B85:G85" si="13">SUM(B86:B92)</f>
        <v>0</v>
      </c>
      <c r="C85" s="38">
        <f t="shared" si="13"/>
        <v>0</v>
      </c>
      <c r="D85" s="38">
        <f t="shared" si="13"/>
        <v>0</v>
      </c>
      <c r="E85" s="38">
        <f t="shared" si="13"/>
        <v>0</v>
      </c>
      <c r="F85" s="38">
        <f t="shared" si="13"/>
        <v>0</v>
      </c>
      <c r="G85" s="38">
        <f t="shared" si="13"/>
        <v>0</v>
      </c>
    </row>
    <row r="86" spans="1:7" x14ac:dyDescent="0.25">
      <c r="A86" s="40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>D86-E86</f>
        <v>0</v>
      </c>
    </row>
    <row r="87" spans="1:7" x14ac:dyDescent="0.25">
      <c r="A87" s="40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ref="G87:G92" si="14">D87-E87</f>
        <v>0</v>
      </c>
    </row>
    <row r="88" spans="1:7" x14ac:dyDescent="0.25">
      <c r="A88" s="40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14"/>
        <v>0</v>
      </c>
    </row>
    <row r="89" spans="1:7" x14ac:dyDescent="0.25">
      <c r="A89" s="40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14"/>
        <v>0</v>
      </c>
    </row>
    <row r="90" spans="1:7" x14ac:dyDescent="0.25">
      <c r="A90" s="40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14"/>
        <v>0</v>
      </c>
    </row>
    <row r="91" spans="1:7" x14ac:dyDescent="0.2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14"/>
        <v>0</v>
      </c>
    </row>
    <row r="92" spans="1:7" x14ac:dyDescent="0.25">
      <c r="A92" s="40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14"/>
        <v>0</v>
      </c>
    </row>
    <row r="93" spans="1:7" x14ac:dyDescent="0.25">
      <c r="A93" s="39" t="s">
        <v>33</v>
      </c>
      <c r="B93" s="38">
        <f t="shared" ref="B93:G93" si="15">SUM(B94:B102)</f>
        <v>0</v>
      </c>
      <c r="C93" s="38">
        <f t="shared" si="15"/>
        <v>0</v>
      </c>
      <c r="D93" s="38">
        <f t="shared" si="15"/>
        <v>0</v>
      </c>
      <c r="E93" s="38">
        <f t="shared" si="15"/>
        <v>0</v>
      </c>
      <c r="F93" s="38">
        <f t="shared" si="15"/>
        <v>0</v>
      </c>
      <c r="G93" s="38">
        <f t="shared" si="15"/>
        <v>0</v>
      </c>
    </row>
    <row r="94" spans="1:7" x14ac:dyDescent="0.25">
      <c r="A94" s="40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>D94-E94</f>
        <v>0</v>
      </c>
    </row>
    <row r="95" spans="1:7" x14ac:dyDescent="0.25">
      <c r="A95" s="40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ref="G95:G102" si="16">D95-E95</f>
        <v>0</v>
      </c>
    </row>
    <row r="96" spans="1:7" x14ac:dyDescent="0.2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16"/>
        <v>0</v>
      </c>
    </row>
    <row r="97" spans="1:7" x14ac:dyDescent="0.25">
      <c r="A97" s="40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16"/>
        <v>0</v>
      </c>
    </row>
    <row r="98" spans="1:7" x14ac:dyDescent="0.25">
      <c r="A98" s="42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16"/>
        <v>0</v>
      </c>
    </row>
    <row r="99" spans="1:7" x14ac:dyDescent="0.25">
      <c r="A99" s="40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16"/>
        <v>0</v>
      </c>
    </row>
    <row r="100" spans="1:7" x14ac:dyDescent="0.25">
      <c r="A100" s="40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16"/>
        <v>0</v>
      </c>
    </row>
    <row r="101" spans="1:7" x14ac:dyDescent="0.25">
      <c r="A101" s="40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16"/>
        <v>0</v>
      </c>
    </row>
    <row r="102" spans="1:7" x14ac:dyDescent="0.25">
      <c r="A102" s="40" t="s">
        <v>42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16"/>
        <v>0</v>
      </c>
    </row>
    <row r="103" spans="1:7" x14ac:dyDescent="0.25">
      <c r="A103" s="39" t="s">
        <v>43</v>
      </c>
      <c r="B103" s="38">
        <f t="shared" ref="B103:G103" si="17">SUM(B104:B112)</f>
        <v>0</v>
      </c>
      <c r="C103" s="38">
        <f t="shared" si="17"/>
        <v>1047857</v>
      </c>
      <c r="D103" s="38">
        <f t="shared" si="17"/>
        <v>1047857</v>
      </c>
      <c r="E103" s="38">
        <f t="shared" si="17"/>
        <v>915754</v>
      </c>
      <c r="F103" s="38">
        <f t="shared" si="17"/>
        <v>915754</v>
      </c>
      <c r="G103" s="38">
        <f t="shared" si="17"/>
        <v>132103</v>
      </c>
    </row>
    <row r="104" spans="1:7" x14ac:dyDescent="0.2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</row>
    <row r="105" spans="1:7" x14ac:dyDescent="0.25">
      <c r="A105" s="40" t="s">
        <v>45</v>
      </c>
      <c r="B105" s="36">
        <v>0</v>
      </c>
      <c r="C105" s="36">
        <v>5800</v>
      </c>
      <c r="D105" s="36">
        <v>5800</v>
      </c>
      <c r="E105" s="36">
        <v>0</v>
      </c>
      <c r="F105" s="36">
        <v>0</v>
      </c>
      <c r="G105" s="36">
        <v>5800</v>
      </c>
    </row>
    <row r="106" spans="1:7" x14ac:dyDescent="0.25">
      <c r="A106" s="40" t="s">
        <v>46</v>
      </c>
      <c r="B106" s="36">
        <v>0</v>
      </c>
      <c r="C106" s="36">
        <v>803425</v>
      </c>
      <c r="D106" s="36">
        <v>803425</v>
      </c>
      <c r="E106" s="36">
        <v>717433</v>
      </c>
      <c r="F106" s="36">
        <v>717433</v>
      </c>
      <c r="G106" s="36">
        <v>85992</v>
      </c>
    </row>
    <row r="107" spans="1:7" x14ac:dyDescent="0.25">
      <c r="A107" s="40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</row>
    <row r="108" spans="1:7" x14ac:dyDescent="0.25">
      <c r="A108" s="40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</row>
    <row r="109" spans="1:7" x14ac:dyDescent="0.25">
      <c r="A109" s="40" t="s">
        <v>49</v>
      </c>
      <c r="B109" s="36">
        <v>0</v>
      </c>
      <c r="C109" s="36">
        <v>156800</v>
      </c>
      <c r="D109" s="36">
        <v>156800</v>
      </c>
      <c r="E109" s="36">
        <v>156800</v>
      </c>
      <c r="F109" s="36">
        <v>156800</v>
      </c>
      <c r="G109" s="36">
        <v>0</v>
      </c>
    </row>
    <row r="110" spans="1:7" x14ac:dyDescent="0.25">
      <c r="A110" s="40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</row>
    <row r="111" spans="1:7" x14ac:dyDescent="0.25">
      <c r="A111" s="40" t="s">
        <v>51</v>
      </c>
      <c r="B111" s="36">
        <v>0</v>
      </c>
      <c r="C111" s="36">
        <v>81832</v>
      </c>
      <c r="D111" s="36">
        <v>81832</v>
      </c>
      <c r="E111" s="36">
        <v>41521</v>
      </c>
      <c r="F111" s="36">
        <v>41521</v>
      </c>
      <c r="G111" s="36">
        <v>40311</v>
      </c>
    </row>
    <row r="112" spans="1:7" x14ac:dyDescent="0.25">
      <c r="A112" s="40" t="s">
        <v>52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</row>
    <row r="113" spans="1:7" x14ac:dyDescent="0.25">
      <c r="A113" s="39" t="s">
        <v>53</v>
      </c>
      <c r="B113" s="38">
        <f t="shared" ref="B113:G113" si="18">SUM(B114:B122)</f>
        <v>1467500</v>
      </c>
      <c r="C113" s="38">
        <f t="shared" si="18"/>
        <v>-677500</v>
      </c>
      <c r="D113" s="38">
        <f t="shared" si="18"/>
        <v>790000</v>
      </c>
      <c r="E113" s="38">
        <f t="shared" si="18"/>
        <v>547000</v>
      </c>
      <c r="F113" s="38">
        <f t="shared" si="18"/>
        <v>547000</v>
      </c>
      <c r="G113" s="38">
        <f t="shared" si="18"/>
        <v>243000</v>
      </c>
    </row>
    <row r="114" spans="1:7" x14ac:dyDescent="0.2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7" x14ac:dyDescent="0.2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7" x14ac:dyDescent="0.25">
      <c r="A116" s="40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</row>
    <row r="117" spans="1:7" x14ac:dyDescent="0.25">
      <c r="A117" s="40" t="s">
        <v>57</v>
      </c>
      <c r="B117" s="36">
        <v>1467500</v>
      </c>
      <c r="C117" s="36">
        <v>-677500</v>
      </c>
      <c r="D117" s="36">
        <v>790000</v>
      </c>
      <c r="E117" s="36">
        <v>547000</v>
      </c>
      <c r="F117" s="36">
        <v>547000</v>
      </c>
      <c r="G117" s="36">
        <v>243000</v>
      </c>
    </row>
    <row r="118" spans="1:7" x14ac:dyDescent="0.2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</row>
    <row r="119" spans="1:7" x14ac:dyDescent="0.2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</row>
    <row r="120" spans="1:7" x14ac:dyDescent="0.2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</row>
    <row r="121" spans="1:7" x14ac:dyDescent="0.2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1:7" x14ac:dyDescent="0.25">
      <c r="A122" s="40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</row>
    <row r="123" spans="1:7" x14ac:dyDescent="0.25">
      <c r="A123" s="39" t="s">
        <v>63</v>
      </c>
      <c r="B123" s="38">
        <f t="shared" ref="B123:G123" si="19">SUM(B124:B132)</f>
        <v>0</v>
      </c>
      <c r="C123" s="38">
        <f t="shared" si="19"/>
        <v>0</v>
      </c>
      <c r="D123" s="38">
        <f t="shared" si="19"/>
        <v>0</v>
      </c>
      <c r="E123" s="38">
        <f t="shared" si="19"/>
        <v>0</v>
      </c>
      <c r="F123" s="38">
        <f t="shared" si="19"/>
        <v>0</v>
      </c>
      <c r="G123" s="38">
        <f t="shared" si="19"/>
        <v>0</v>
      </c>
    </row>
    <row r="124" spans="1:7" x14ac:dyDescent="0.25">
      <c r="A124" s="40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>D124-E124</f>
        <v>0</v>
      </c>
    </row>
    <row r="125" spans="1:7" x14ac:dyDescent="0.25">
      <c r="A125" s="40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ref="G125:G132" si="20">D125-E125</f>
        <v>0</v>
      </c>
    </row>
    <row r="126" spans="1:7" x14ac:dyDescent="0.2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0"/>
        <v>0</v>
      </c>
    </row>
    <row r="127" spans="1:7" x14ac:dyDescent="0.25">
      <c r="A127" s="40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20"/>
        <v>0</v>
      </c>
    </row>
    <row r="128" spans="1:7" x14ac:dyDescent="0.25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20"/>
        <v>0</v>
      </c>
    </row>
    <row r="129" spans="1:7" x14ac:dyDescent="0.25">
      <c r="A129" s="40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0"/>
        <v>0</v>
      </c>
    </row>
    <row r="130" spans="1:7" x14ac:dyDescent="0.2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0"/>
        <v>0</v>
      </c>
    </row>
    <row r="131" spans="1:7" x14ac:dyDescent="0.2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0"/>
        <v>0</v>
      </c>
    </row>
    <row r="132" spans="1:7" x14ac:dyDescent="0.25">
      <c r="A132" s="40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20"/>
        <v>0</v>
      </c>
    </row>
    <row r="133" spans="1:7" x14ac:dyDescent="0.25">
      <c r="A133" s="39" t="s">
        <v>73</v>
      </c>
      <c r="B133" s="38">
        <f t="shared" ref="B133:G133" si="21">SUM(B134:B136)</f>
        <v>0</v>
      </c>
      <c r="C133" s="38">
        <f t="shared" si="21"/>
        <v>0</v>
      </c>
      <c r="D133" s="38">
        <f t="shared" si="21"/>
        <v>0</v>
      </c>
      <c r="E133" s="38">
        <f t="shared" si="21"/>
        <v>0</v>
      </c>
      <c r="F133" s="38">
        <f t="shared" si="21"/>
        <v>0</v>
      </c>
      <c r="G133" s="38">
        <f t="shared" si="21"/>
        <v>0</v>
      </c>
    </row>
    <row r="134" spans="1:7" x14ac:dyDescent="0.25">
      <c r="A134" s="40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>D134-E134</f>
        <v>0</v>
      </c>
    </row>
    <row r="135" spans="1:7" x14ac:dyDescent="0.25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ref="G135:G136" si="22">D135-E135</f>
        <v>0</v>
      </c>
    </row>
    <row r="136" spans="1:7" x14ac:dyDescent="0.25">
      <c r="A136" s="40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22"/>
        <v>0</v>
      </c>
    </row>
    <row r="137" spans="1:7" x14ac:dyDescent="0.25">
      <c r="A137" s="39" t="s">
        <v>77</v>
      </c>
      <c r="B137" s="38">
        <f t="shared" ref="B137:G137" si="23">SUM(B138:B142,B144:B145)</f>
        <v>0</v>
      </c>
      <c r="C137" s="38">
        <f t="shared" si="23"/>
        <v>1500000</v>
      </c>
      <c r="D137" s="38">
        <f t="shared" si="23"/>
        <v>1500000</v>
      </c>
      <c r="E137" s="38">
        <f t="shared" si="23"/>
        <v>1500000</v>
      </c>
      <c r="F137" s="38">
        <f t="shared" si="23"/>
        <v>1500000</v>
      </c>
      <c r="G137" s="38">
        <f t="shared" si="23"/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24">D139-E139</f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24"/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24"/>
        <v>0</v>
      </c>
    </row>
    <row r="142" spans="1:7" x14ac:dyDescent="0.25">
      <c r="A142" s="40" t="s">
        <v>82</v>
      </c>
      <c r="B142" s="36">
        <v>0</v>
      </c>
      <c r="C142" s="36">
        <v>1500000</v>
      </c>
      <c r="D142" s="36">
        <v>1500000</v>
      </c>
      <c r="E142" s="36">
        <v>1500000</v>
      </c>
      <c r="F142" s="36">
        <v>1500000</v>
      </c>
      <c r="G142" s="36">
        <f t="shared" si="24"/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24"/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24"/>
        <v>0</v>
      </c>
    </row>
    <row r="146" spans="1:7" x14ac:dyDescent="0.25">
      <c r="A146" s="39" t="s">
        <v>86</v>
      </c>
      <c r="B146" s="38">
        <f t="shared" ref="B146:G146" si="25">SUM(B147:B149)</f>
        <v>0</v>
      </c>
      <c r="C146" s="38">
        <f t="shared" si="25"/>
        <v>0</v>
      </c>
      <c r="D146" s="38">
        <f t="shared" si="25"/>
        <v>0</v>
      </c>
      <c r="E146" s="38">
        <f t="shared" si="25"/>
        <v>0</v>
      </c>
      <c r="F146" s="38">
        <f t="shared" si="25"/>
        <v>0</v>
      </c>
      <c r="G146" s="38">
        <f t="shared" si="25"/>
        <v>0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26">D148-E148</f>
        <v>0</v>
      </c>
    </row>
    <row r="149" spans="1:7" x14ac:dyDescent="0.25">
      <c r="A149" s="40" t="s">
        <v>89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26"/>
        <v>0</v>
      </c>
    </row>
    <row r="150" spans="1:7" x14ac:dyDescent="0.25">
      <c r="A150" s="39" t="s">
        <v>90</v>
      </c>
      <c r="B150" s="38">
        <f t="shared" ref="B150:G150" si="27">SUM(B151:B157)</f>
        <v>0</v>
      </c>
      <c r="C150" s="38">
        <f t="shared" si="27"/>
        <v>0</v>
      </c>
      <c r="D150" s="38">
        <f t="shared" si="27"/>
        <v>0</v>
      </c>
      <c r="E150" s="38">
        <f t="shared" si="27"/>
        <v>0</v>
      </c>
      <c r="F150" s="38">
        <f t="shared" si="27"/>
        <v>0</v>
      </c>
      <c r="G150" s="38">
        <f t="shared" si="27"/>
        <v>0</v>
      </c>
    </row>
    <row r="151" spans="1:7" x14ac:dyDescent="0.2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</row>
    <row r="152" spans="1:7" x14ac:dyDescent="0.2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28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28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28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28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28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28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29">B9+B84</f>
        <v>255843042</v>
      </c>
      <c r="C159" s="45">
        <f t="shared" si="29"/>
        <v>139486256</v>
      </c>
      <c r="D159" s="45">
        <f t="shared" si="29"/>
        <v>395329302</v>
      </c>
      <c r="E159" s="45">
        <f t="shared" si="29"/>
        <v>359187934</v>
      </c>
      <c r="F159" s="45">
        <f t="shared" si="29"/>
        <v>357693835</v>
      </c>
      <c r="G159" s="45">
        <f t="shared" si="29"/>
        <v>36141364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  <row r="162" spans="1:1" x14ac:dyDescent="0.25">
      <c r="A162" s="72" t="s">
        <v>212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scale="43" orientation="portrait" horizontalDpi="1200" verticalDpi="1200" r:id="rId1"/>
  <ignoredErrors>
    <ignoredError sqref="B9:G10 B18:F18 B28:F28 B38:F38 B48:F48 B58:F58 B62:F62 B71:F92 B94:F102 B93:C93 E93:F93 B113:F113 B123:F141 B144:F159 B142 B103:C103 E103:F103" unlockedFormula="1"/>
    <ignoredError sqref="G18 G28 G38 G48 G58 G62 G71:G103 G113 G123:G142 G144:G159" formula="1" unlockedFormula="1"/>
    <ignoredError sqref="D93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0" t="s">
        <v>100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78" t="s">
        <v>103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1" t="s">
        <v>104</v>
      </c>
      <c r="C7" s="79"/>
      <c r="D7" s="79"/>
      <c r="E7" s="79"/>
      <c r="F7" s="79"/>
      <c r="G7" s="79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119</v>
      </c>
      <c r="B1" s="81"/>
      <c r="C1" s="81"/>
      <c r="D1" s="81"/>
      <c r="E1" s="81"/>
      <c r="F1" s="81"/>
      <c r="G1" s="8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2" t="s">
        <v>121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1" t="s">
        <v>104</v>
      </c>
      <c r="C7" s="79"/>
      <c r="D7" s="79"/>
      <c r="E7" s="79"/>
      <c r="F7" s="79"/>
      <c r="G7" s="79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135</v>
      </c>
      <c r="B1" s="81"/>
      <c r="C1" s="81"/>
      <c r="D1" s="81"/>
      <c r="E1" s="81"/>
      <c r="F1" s="81"/>
      <c r="G1" s="8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5" t="s">
        <v>103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2.25" x14ac:dyDescent="0.25">
      <c r="A6" s="76"/>
      <c r="B6" s="87"/>
      <c r="C6" s="87"/>
      <c r="D6" s="87"/>
      <c r="E6" s="87"/>
      <c r="F6" s="87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4" t="s">
        <v>158</v>
      </c>
      <c r="B39" s="84"/>
      <c r="C39" s="84"/>
      <c r="D39" s="84"/>
      <c r="E39" s="84"/>
      <c r="F39" s="84"/>
      <c r="G39" s="84"/>
    </row>
    <row r="40" spans="1:7" x14ac:dyDescent="0.25">
      <c r="A40" s="84" t="s">
        <v>159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160</v>
      </c>
      <c r="B1" s="81"/>
      <c r="C1" s="81"/>
      <c r="D1" s="81"/>
      <c r="E1" s="81"/>
      <c r="F1" s="81"/>
      <c r="G1" s="8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8" t="s">
        <v>121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4" t="s">
        <v>158</v>
      </c>
      <c r="B32" s="84"/>
      <c r="C32" s="84"/>
      <c r="D32" s="84"/>
      <c r="E32" s="84"/>
      <c r="F32" s="84"/>
      <c r="G32" s="84"/>
    </row>
    <row r="33" spans="1:7" x14ac:dyDescent="0.25">
      <c r="A33" s="84" t="s">
        <v>159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164</v>
      </c>
      <c r="B1" s="90"/>
      <c r="C1" s="90"/>
      <c r="D1" s="90"/>
      <c r="E1" s="90"/>
      <c r="F1" s="90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