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4TO TRIMESTRE\PAGINA WEB\Información disciplina financiera\"/>
    </mc:Choice>
  </mc:AlternateContent>
  <xr:revisionPtr revIDLastSave="0" documentId="13_ncr:1_{9864D04E-DFBD-48E7-B087-538D7B51CA24}" xr6:coauthVersionLast="45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6 a)" sheetId="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  <externalReference r:id="rId8"/>
  </externalReferences>
  <definedNames>
    <definedName name="ANIO">'[1]Info General'!$D$20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7" l="1"/>
  <c r="B113" i="7" l="1"/>
  <c r="C113" i="7"/>
  <c r="D113" i="7"/>
  <c r="E113" i="7"/>
  <c r="F113" i="7"/>
  <c r="G113" i="7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152" i="7" l="1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2" i="7"/>
  <c r="G28" i="7"/>
  <c r="F150" i="7"/>
  <c r="F146" i="7"/>
  <c r="F137" i="7"/>
  <c r="F133" i="7"/>
  <c r="F12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03" i="7"/>
  <c r="B93" i="7"/>
  <c r="B85" i="7"/>
  <c r="B75" i="7"/>
  <c r="B71" i="7"/>
  <c r="B62" i="7"/>
  <c r="B58" i="7"/>
  <c r="B48" i="7"/>
  <c r="B38" i="7"/>
  <c r="B28" i="7"/>
  <c r="B18" i="7"/>
  <c r="B10" i="7"/>
  <c r="E84" i="7" l="1"/>
  <c r="C9" i="7"/>
  <c r="G123" i="7"/>
  <c r="B84" i="7"/>
  <c r="C84" i="7"/>
  <c r="G18" i="7"/>
  <c r="G38" i="7"/>
  <c r="G75" i="7"/>
  <c r="G93" i="7"/>
  <c r="G133" i="7"/>
  <c r="G150" i="7"/>
  <c r="B9" i="7"/>
  <c r="D84" i="7"/>
  <c r="E9" i="7"/>
  <c r="E159" i="7" s="1"/>
  <c r="F84" i="7"/>
  <c r="G58" i="7"/>
  <c r="G137" i="7"/>
  <c r="G103" i="7"/>
  <c r="G85" i="7"/>
  <c r="G48" i="7"/>
  <c r="G10" i="7"/>
  <c r="F9" i="7"/>
  <c r="D9" i="7"/>
  <c r="C159" i="7" l="1"/>
  <c r="B159" i="7"/>
  <c r="F159" i="7"/>
  <c r="G9" i="7"/>
  <c r="D159" i="7"/>
  <c r="G84" i="7"/>
  <c r="G159" i="7" l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<sst xmlns="http://schemas.openxmlformats.org/spreadsheetml/2006/main" count="342" uniqueCount="214">
  <si>
    <t>(PESOS)</t>
  </si>
  <si>
    <t>Concepto (c)</t>
  </si>
  <si>
    <t>Devengado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</si>
  <si>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</si>
  <si>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</si>
  <si>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</si>
  <si>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</si>
  <si>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</si>
  <si>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</si>
  <si>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</si>
  <si>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</si>
  <si>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</si>
  <si>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</si>
  <si>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</si>
  <si>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</si>
  <si>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</si>
  <si>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</si>
  <si>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</si>
  <si>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</si>
  <si>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</si>
  <si>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</si>
  <si>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</si>
  <si>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</si>
  <si>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</si>
  <si>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</si>
  <si>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</si>
  <si>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</si>
  <si>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</si>
  <si>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</si>
  <si>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</si>
  <si>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</si>
  <si>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</si>
  <si>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</si>
  <si>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</si>
  <si>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</si>
  <si>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</si>
  <si>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</si>
  <si>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</si>
  <si>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</si>
  <si>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</si>
  <si>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</si>
  <si>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</si>
  <si>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</si>
  <si>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</si>
  <si>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</si>
  <si>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</si>
  <si>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</si>
  <si>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</si>
  <si>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</si>
  <si>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</si>
  <si>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</si>
  <si>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</si>
  <si>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</si>
  <si>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</si>
  <si>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</si>
  <si>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</si>
  <si>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</si>
  <si>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</si>
  <si>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</si>
  <si>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</si>
  <si>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</si>
  <si>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</si>
  <si>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</si>
  <si>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</si>
  <si>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</si>
  <si>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</si>
  <si>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</si>
  <si>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</si>
  <si>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</si>
  <si>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</si>
  <si>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</si>
  <si>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</si>
  <si>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</si>
  <si>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</si>
  <si>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</si>
  <si>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</si>
  <si>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</si>
  <si>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</si>
  <si>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</si>
  <si>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</si>
  <si>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</si>
  <si>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</si>
  <si>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</si>
  <si>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</si>
  <si>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</si>
  <si>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</si>
  <si>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</si>
  <si>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</si>
  <si>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</si>
  <si>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</si>
  <si>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</si>
  <si>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</si>
  <si>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</si>
  <si>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</si>
  <si>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</si>
  <si>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</si>
  <si>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</si>
  <si>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</si>
  <si>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</si>
  <si>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</si>
  <si>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</si>
  <si>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</si>
  <si>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</si>
  <si>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</si>
  <si>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</si>
  <si>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</si>
  <si>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</si>
  <si>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</si>
  <si>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</si>
  <si>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</si>
  <si>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</si>
  <si>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</si>
  <si>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</si>
  <si>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</si>
  <si>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</si>
  <si>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</si>
  <si>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</si>
  <si>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</si>
  <si>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</si>
  <si>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</si>
  <si>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</si>
  <si>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</si>
  <si>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</si>
  <si>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</si>
  <si>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</si>
  <si>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</si>
  <si>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</si>
  <si>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</si>
  <si>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</si>
  <si>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</si>
  <si>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</si>
  <si>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</si>
  <si>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</si>
  <si>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</si>
  <si>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</si>
  <si>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</si>
  <si>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</si>
  <si>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</si>
  <si>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</si>
  <si>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</si>
  <si>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</si>
  <si>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</si>
  <si>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</si>
  <si>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</si>
  <si>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</si>
  <si>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</si>
  <si>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</si>
  <si>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</si>
  <si>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</si>
  <si>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</si>
  <si>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</si>
  <si>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</si>
  <si>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</si>
  <si>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</si>
  <si>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</si>
  <si>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</si>
  <si>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</si>
  <si>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</si>
  <si>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</si>
  <si>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</si>
  <si>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</si>
  <si>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</si>
  <si>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</si>
  <si>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</si>
  <si>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</si>
  <si>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</si>
  <si>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</si>
  <si>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</si>
  <si>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</si>
  <si>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</si>
  <si>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</si>
  <si>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</si>
  <si>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</si>
  <si>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</si>
  <si>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</si>
  <si>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</si>
  <si>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</si>
  <si>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</si>
  <si>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</si>
  <si>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</si>
  <si>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</si>
  <si>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</si>
  <si>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</si>
  <si>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</si>
  <si>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</si>
  <si>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</si>
  <si>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</si>
  <si>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</si>
  <si>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</si>
  <si>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</si>
  <si>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</si>
  <si>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</si>
  <si>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</si>
  <si>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</si>
  <si>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</si>
  <si>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</si>
  <si>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</si>
  <si>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</si>
  <si>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</si>
  <si>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</si>
  <si>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</si>
  <si>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</si>
  <si>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</si>
  <si>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</si>
  <si>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</si>
  <si>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</si>
  <si>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</si>
  <si>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</si>
  <si>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</si>
  <si>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</si>
  <si>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</si>
  <si>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 INSTITUTO ESTATAL DE LA CULTURA DEL ESTADO DE GUANAJUATO</t>
  </si>
  <si>
    <t>Bajo protesta de decir verdad declaramos de los formatos de la LDF son correctos y responsabilidad del ente emisor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</si>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</sst>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43" fontId="1" fillId="0" borderId="0" applyFont="0" applyFill="0" applyBorder="0" applyAlignment="0" applyProtection="0"/>
    <xf numFmtId="0" fontId="14" fillId="0" borderId="0"/>
  </cellStyleXfs>
  <cellXfs count="91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9"/>
    </xf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0" fillId="0" borderId="0" xfId="0" applyAlignment="1">
      <alignment horizontal="left" indent="2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0">
    <cellStyle name="Millares" xfId="1" builtinId="3"/>
    <cellStyle name="Millares 2" xfId="5" xr:uid="{9E5A5598-95B7-419E-8DEF-7B2CF5EF9D58}"/>
    <cellStyle name="Millares 3" xfId="4" xr:uid="{E21960C4-393B-41B6-AA7C-F944EEEE7C42}"/>
    <cellStyle name="Millares 4" xfId="8" xr:uid="{69DF682A-0914-4C6F-8B9E-D11800FC9F4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7" xr:uid="{8AD2DCE0-7ED7-4D5B-85B0-D1200CDEFCA2}"/>
    <cellStyle name="Normal 3" xfId="6" xr:uid="{E6063CFE-234A-4E4C-9DB5-A3BD93A7A142}"/>
    <cellStyle name="Normal 3 9 2" xfId="9" xr:uid="{77DEB22F-4403-4D94-8FD0-BA4DC9D2D3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6032500</xdr:colOff>
      <xdr:row>165</xdr:row>
      <xdr:rowOff>50800</xdr:rowOff>
    </xdr:from>
    <xdr:to>
      <xdr:col>3</xdr:col>
      <xdr:colOff>1193800</xdr:colOff>
      <xdr:row>169</xdr:row>
      <xdr:rowOff>155575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8B67A9E-49BB-4D49-A96E-CD84657556D4}"/>
            </a:ext>
          </a:extLst>
        </xdr:cNvPr>
        <xdr:cNvSpPr txBox="1"/>
      </xdr:nvSpPr>
      <xdr:spPr>
        <a:xfrm>
          <a:off x="6032500" y="31940500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2"/>
  <sheetViews>
    <sheetView showGridLines="0" tabSelected="1" zoomScale="75" zoomScaleNormal="75" workbookViewId="0">
      <selection activeCell="A38" sqref="A38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77" t="s">
        <v>15</v>
      </c>
      <c r="B1" s="73"/>
      <c r="C1" s="73"/>
      <c r="D1" s="73"/>
      <c r="E1" s="73"/>
      <c r="F1" s="73"/>
      <c r="G1" s="74"/>
    </row>
    <row r="2" spans="1:7" x14ac:dyDescent="0.25">
      <c r="A2" s="58" t="s">
        <v>211</v>
      </c>
      <c r="B2" s="58"/>
      <c r="C2" s="58"/>
      <c r="D2" s="58"/>
      <c r="E2" s="58"/>
      <c r="F2" s="58"/>
      <c r="G2" s="58"/>
    </row>
    <row r="3" spans="1:7" x14ac:dyDescent="0.25">
      <c r="A3" s="59" t="s">
        <v>16</v>
      </c>
      <c r="B3" s="59"/>
      <c r="C3" s="59"/>
      <c r="D3" s="59"/>
      <c r="E3" s="59"/>
      <c r="F3" s="59"/>
      <c r="G3" s="59"/>
    </row>
    <row r="4" spans="1:7" x14ac:dyDescent="0.25">
      <c r="A4" s="59" t="s">
        <v>17</v>
      </c>
      <c r="B4" s="59"/>
      <c r="C4" s="59"/>
      <c r="D4" s="59"/>
      <c r="E4" s="59"/>
      <c r="F4" s="59"/>
      <c r="G4" s="59"/>
    </row>
    <row r="5" spans="1:7" x14ac:dyDescent="0.25">
      <c r="A5" s="59" t="s">
        <v>213</v>
      </c>
      <c r="B5" s="59"/>
      <c r="C5" s="59"/>
      <c r="D5" s="59"/>
      <c r="E5" s="59"/>
      <c r="F5" s="59"/>
      <c r="G5" s="59"/>
    </row>
    <row r="6" spans="1:7" x14ac:dyDescent="0.25">
      <c r="A6" s="60" t="s">
        <v>0</v>
      </c>
      <c r="B6" s="60"/>
      <c r="C6" s="60"/>
      <c r="D6" s="60"/>
      <c r="E6" s="60"/>
      <c r="F6" s="60"/>
      <c r="G6" s="60"/>
    </row>
    <row r="7" spans="1:7" x14ac:dyDescent="0.25">
      <c r="A7" s="75" t="s">
        <v>1</v>
      </c>
      <c r="B7" s="75" t="s">
        <v>18</v>
      </c>
      <c r="C7" s="75"/>
      <c r="D7" s="75"/>
      <c r="E7" s="75"/>
      <c r="F7" s="75"/>
      <c r="G7" s="76" t="s">
        <v>19</v>
      </c>
    </row>
    <row r="8" spans="1:7" ht="30" x14ac:dyDescent="0.25">
      <c r="A8" s="75"/>
      <c r="B8" s="2" t="s">
        <v>20</v>
      </c>
      <c r="C8" s="2" t="s">
        <v>21</v>
      </c>
      <c r="D8" s="2" t="s">
        <v>22</v>
      </c>
      <c r="E8" s="2" t="s">
        <v>2</v>
      </c>
      <c r="F8" s="2" t="s">
        <v>23</v>
      </c>
      <c r="G8" s="75"/>
    </row>
    <row r="9" spans="1:7" x14ac:dyDescent="0.25">
      <c r="A9" s="6" t="s">
        <v>24</v>
      </c>
      <c r="B9" s="38">
        <f t="shared" ref="B9:G9" si="0">SUM(B10,B18,B28,B38,B48,B58,B62,B71,B75)</f>
        <v>254375542</v>
      </c>
      <c r="C9" s="38">
        <f t="shared" si="0"/>
        <v>137615899</v>
      </c>
      <c r="D9" s="38">
        <f t="shared" si="0"/>
        <v>391991445</v>
      </c>
      <c r="E9" s="38">
        <f t="shared" si="0"/>
        <v>356225180</v>
      </c>
      <c r="F9" s="38">
        <f t="shared" si="0"/>
        <v>354731081</v>
      </c>
      <c r="G9" s="38">
        <f t="shared" si="0"/>
        <v>35766261</v>
      </c>
    </row>
    <row r="10" spans="1:7" x14ac:dyDescent="0.25">
      <c r="A10" s="39" t="s">
        <v>25</v>
      </c>
      <c r="B10" s="38">
        <f t="shared" ref="B10:G10" si="1">SUM(B11:B17)</f>
        <v>106825077</v>
      </c>
      <c r="C10" s="38">
        <f t="shared" si="1"/>
        <v>26495679</v>
      </c>
      <c r="D10" s="38">
        <f t="shared" si="1"/>
        <v>133320757</v>
      </c>
      <c r="E10" s="38">
        <f t="shared" si="1"/>
        <v>117696279</v>
      </c>
      <c r="F10" s="38">
        <f t="shared" si="1"/>
        <v>117589244</v>
      </c>
      <c r="G10" s="38">
        <f t="shared" si="1"/>
        <v>15624476</v>
      </c>
    </row>
    <row r="11" spans="1:7" x14ac:dyDescent="0.25">
      <c r="A11" s="40" t="s">
        <v>26</v>
      </c>
      <c r="B11" s="36">
        <v>24051588</v>
      </c>
      <c r="C11" s="36">
        <v>5737</v>
      </c>
      <c r="D11" s="36">
        <v>24057325</v>
      </c>
      <c r="E11" s="36">
        <v>21545916</v>
      </c>
      <c r="F11" s="36">
        <v>21545916</v>
      </c>
      <c r="G11" s="36">
        <v>2511408</v>
      </c>
    </row>
    <row r="12" spans="1:7" x14ac:dyDescent="0.25">
      <c r="A12" s="40" t="s">
        <v>27</v>
      </c>
      <c r="B12" s="36">
        <v>6126918</v>
      </c>
      <c r="C12" s="36">
        <v>15596998</v>
      </c>
      <c r="D12" s="36">
        <v>21723916</v>
      </c>
      <c r="E12" s="36">
        <v>21128438</v>
      </c>
      <c r="F12" s="36">
        <v>21128438</v>
      </c>
      <c r="G12" s="36">
        <v>595478</v>
      </c>
    </row>
    <row r="13" spans="1:7" x14ac:dyDescent="0.25">
      <c r="A13" s="40" t="s">
        <v>28</v>
      </c>
      <c r="B13" s="36">
        <v>28701307</v>
      </c>
      <c r="C13" s="36">
        <v>663476</v>
      </c>
      <c r="D13" s="36">
        <v>29364783</v>
      </c>
      <c r="E13" s="36">
        <v>22879613</v>
      </c>
      <c r="F13" s="36">
        <v>22842032</v>
      </c>
      <c r="G13" s="36">
        <v>6485169</v>
      </c>
    </row>
    <row r="14" spans="1:7" x14ac:dyDescent="0.25">
      <c r="A14" s="40" t="s">
        <v>29</v>
      </c>
      <c r="B14" s="36">
        <v>10827272</v>
      </c>
      <c r="C14" s="36">
        <v>3406832</v>
      </c>
      <c r="D14" s="36">
        <v>14234104</v>
      </c>
      <c r="E14" s="36">
        <v>12506707</v>
      </c>
      <c r="F14" s="36">
        <v>12506707</v>
      </c>
      <c r="G14" s="36">
        <v>1727397</v>
      </c>
    </row>
    <row r="15" spans="1:7" x14ac:dyDescent="0.25">
      <c r="A15" s="40" t="s">
        <v>30</v>
      </c>
      <c r="B15" s="36">
        <v>36765143</v>
      </c>
      <c r="C15" s="36">
        <v>6715804</v>
      </c>
      <c r="D15" s="36">
        <v>43480948</v>
      </c>
      <c r="E15" s="36">
        <v>39256444</v>
      </c>
      <c r="F15" s="36">
        <v>39186990</v>
      </c>
      <c r="G15" s="36">
        <v>4224504</v>
      </c>
    </row>
    <row r="16" spans="1:7" x14ac:dyDescent="0.25">
      <c r="A16" s="40" t="s">
        <v>31</v>
      </c>
      <c r="B16" s="36">
        <v>63648</v>
      </c>
      <c r="C16" s="36">
        <v>-63648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40" t="s">
        <v>32</v>
      </c>
      <c r="B17" s="36">
        <v>289201</v>
      </c>
      <c r="C17" s="36">
        <v>170480</v>
      </c>
      <c r="D17" s="36">
        <v>459681</v>
      </c>
      <c r="E17" s="36">
        <v>379161</v>
      </c>
      <c r="F17" s="36">
        <v>379161</v>
      </c>
      <c r="G17" s="36">
        <v>80520</v>
      </c>
    </row>
    <row r="18" spans="1:7" x14ac:dyDescent="0.25">
      <c r="A18" s="39" t="s">
        <v>33</v>
      </c>
      <c r="B18" s="38">
        <f t="shared" ref="B18:G18" si="2">SUM(B19:B27)</f>
        <v>6914609</v>
      </c>
      <c r="C18" s="38">
        <f t="shared" si="2"/>
        <v>-1437336</v>
      </c>
      <c r="D18" s="38">
        <f t="shared" si="2"/>
        <v>5477274</v>
      </c>
      <c r="E18" s="38">
        <f t="shared" si="2"/>
        <v>4433404</v>
      </c>
      <c r="F18" s="38">
        <f t="shared" si="2"/>
        <v>4433404</v>
      </c>
      <c r="G18" s="38">
        <f t="shared" si="2"/>
        <v>1043870</v>
      </c>
    </row>
    <row r="19" spans="1:7" x14ac:dyDescent="0.25">
      <c r="A19" s="40" t="s">
        <v>34</v>
      </c>
      <c r="B19" s="36">
        <v>2125352</v>
      </c>
      <c r="C19" s="36">
        <v>-579057</v>
      </c>
      <c r="D19" s="36">
        <v>1546295</v>
      </c>
      <c r="E19" s="36">
        <v>1479837</v>
      </c>
      <c r="F19" s="36">
        <v>1479837</v>
      </c>
      <c r="G19" s="36">
        <v>66458</v>
      </c>
    </row>
    <row r="20" spans="1:7" x14ac:dyDescent="0.25">
      <c r="A20" s="40" t="s">
        <v>35</v>
      </c>
      <c r="B20" s="36">
        <v>445016</v>
      </c>
      <c r="C20" s="36">
        <v>-58916</v>
      </c>
      <c r="D20" s="36">
        <v>386100</v>
      </c>
      <c r="E20" s="36">
        <v>377592</v>
      </c>
      <c r="F20" s="36">
        <v>377592</v>
      </c>
      <c r="G20" s="36">
        <v>8508</v>
      </c>
    </row>
    <row r="21" spans="1:7" x14ac:dyDescent="0.25">
      <c r="A21" s="40" t="s">
        <v>36</v>
      </c>
      <c r="B21" s="36">
        <v>678345</v>
      </c>
      <c r="C21" s="36">
        <v>441126</v>
      </c>
      <c r="D21" s="36">
        <v>1119471</v>
      </c>
      <c r="E21" s="36">
        <v>619471</v>
      </c>
      <c r="F21" s="36">
        <v>619471</v>
      </c>
      <c r="G21" s="36">
        <v>500000</v>
      </c>
    </row>
    <row r="22" spans="1:7" x14ac:dyDescent="0.25">
      <c r="A22" s="40" t="s">
        <v>37</v>
      </c>
      <c r="B22" s="36">
        <v>966846</v>
      </c>
      <c r="C22" s="36">
        <v>-430691</v>
      </c>
      <c r="D22" s="36">
        <v>536156</v>
      </c>
      <c r="E22" s="36">
        <v>442143</v>
      </c>
      <c r="F22" s="36">
        <v>442143</v>
      </c>
      <c r="G22" s="36">
        <v>94013</v>
      </c>
    </row>
    <row r="23" spans="1:7" x14ac:dyDescent="0.25">
      <c r="A23" s="40" t="s">
        <v>38</v>
      </c>
      <c r="B23" s="36">
        <v>105623</v>
      </c>
      <c r="C23" s="36">
        <v>-38945</v>
      </c>
      <c r="D23" s="36">
        <v>66678</v>
      </c>
      <c r="E23" s="36">
        <v>62595</v>
      </c>
      <c r="F23" s="36">
        <v>62595</v>
      </c>
      <c r="G23" s="36">
        <v>4083</v>
      </c>
    </row>
    <row r="24" spans="1:7" x14ac:dyDescent="0.25">
      <c r="A24" s="40" t="s">
        <v>39</v>
      </c>
      <c r="B24" s="36">
        <v>2063699</v>
      </c>
      <c r="C24" s="36">
        <v>-432575</v>
      </c>
      <c r="D24" s="36">
        <v>1631124</v>
      </c>
      <c r="E24" s="36">
        <v>1263569</v>
      </c>
      <c r="F24" s="36">
        <v>1263569</v>
      </c>
      <c r="G24" s="36">
        <v>367555</v>
      </c>
    </row>
    <row r="25" spans="1:7" x14ac:dyDescent="0.25">
      <c r="A25" s="40" t="s">
        <v>40</v>
      </c>
      <c r="B25" s="36">
        <v>329027</v>
      </c>
      <c r="C25" s="36">
        <v>-224294</v>
      </c>
      <c r="D25" s="36">
        <v>104733</v>
      </c>
      <c r="E25" s="36">
        <v>104733</v>
      </c>
      <c r="F25" s="36">
        <v>104733</v>
      </c>
      <c r="G25" s="36">
        <v>0</v>
      </c>
    </row>
    <row r="26" spans="1:7" x14ac:dyDescent="0.25">
      <c r="A26" s="40" t="s">
        <v>41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</row>
    <row r="27" spans="1:7" x14ac:dyDescent="0.25">
      <c r="A27" s="40" t="s">
        <v>42</v>
      </c>
      <c r="B27" s="36">
        <v>200701</v>
      </c>
      <c r="C27" s="36">
        <v>-113984</v>
      </c>
      <c r="D27" s="36">
        <v>86717</v>
      </c>
      <c r="E27" s="36">
        <v>83464</v>
      </c>
      <c r="F27" s="36">
        <v>83464</v>
      </c>
      <c r="G27" s="36">
        <v>3253</v>
      </c>
    </row>
    <row r="28" spans="1:7" x14ac:dyDescent="0.25">
      <c r="A28" s="39" t="s">
        <v>43</v>
      </c>
      <c r="B28" s="38">
        <f t="shared" ref="B28:G28" si="3">SUM(B29:B37)</f>
        <v>67198680</v>
      </c>
      <c r="C28" s="38">
        <f t="shared" si="3"/>
        <v>102661774</v>
      </c>
      <c r="D28" s="38">
        <f t="shared" si="3"/>
        <v>169860455</v>
      </c>
      <c r="E28" s="38">
        <f t="shared" si="3"/>
        <v>159414763</v>
      </c>
      <c r="F28" s="38">
        <f t="shared" si="3"/>
        <v>158052636</v>
      </c>
      <c r="G28" s="38">
        <f t="shared" si="3"/>
        <v>10445691</v>
      </c>
    </row>
    <row r="29" spans="1:7" x14ac:dyDescent="0.25">
      <c r="A29" s="40" t="s">
        <v>44</v>
      </c>
      <c r="B29" s="36">
        <v>3965343</v>
      </c>
      <c r="C29" s="36">
        <v>-140457</v>
      </c>
      <c r="D29" s="36">
        <v>3824886</v>
      </c>
      <c r="E29" s="36">
        <v>3606302</v>
      </c>
      <c r="F29" s="36">
        <v>3381660</v>
      </c>
      <c r="G29" s="36">
        <v>218584</v>
      </c>
    </row>
    <row r="30" spans="1:7" x14ac:dyDescent="0.25">
      <c r="A30" s="40" t="s">
        <v>45</v>
      </c>
      <c r="B30" s="36">
        <v>4673735</v>
      </c>
      <c r="C30" s="36">
        <v>3386082</v>
      </c>
      <c r="D30" s="36">
        <v>8059816</v>
      </c>
      <c r="E30" s="36">
        <v>7665540</v>
      </c>
      <c r="F30" s="36">
        <v>7665540</v>
      </c>
      <c r="G30" s="36">
        <v>394276</v>
      </c>
    </row>
    <row r="31" spans="1:7" x14ac:dyDescent="0.25">
      <c r="A31" s="40" t="s">
        <v>46</v>
      </c>
      <c r="B31" s="36">
        <v>34382626</v>
      </c>
      <c r="C31" s="36">
        <v>21424255</v>
      </c>
      <c r="D31" s="36">
        <v>55806882</v>
      </c>
      <c r="E31" s="36">
        <v>52412977</v>
      </c>
      <c r="F31" s="36">
        <v>51843501</v>
      </c>
      <c r="G31" s="36">
        <v>3393905</v>
      </c>
    </row>
    <row r="32" spans="1:7" x14ac:dyDescent="0.25">
      <c r="A32" s="40" t="s">
        <v>47</v>
      </c>
      <c r="B32" s="36">
        <v>1611263</v>
      </c>
      <c r="C32" s="36">
        <v>761586</v>
      </c>
      <c r="D32" s="36">
        <v>2372849</v>
      </c>
      <c r="E32" s="36">
        <v>2272788</v>
      </c>
      <c r="F32" s="36">
        <v>2272788</v>
      </c>
      <c r="G32" s="36">
        <v>100061</v>
      </c>
    </row>
    <row r="33" spans="1:7" ht="14.45" customHeight="1" x14ac:dyDescent="0.25">
      <c r="A33" s="40" t="s">
        <v>48</v>
      </c>
      <c r="B33" s="36">
        <v>12391008</v>
      </c>
      <c r="C33" s="36">
        <v>5207869</v>
      </c>
      <c r="D33" s="36">
        <v>17598877</v>
      </c>
      <c r="E33" s="36">
        <v>12773595</v>
      </c>
      <c r="F33" s="36">
        <v>12206920</v>
      </c>
      <c r="G33" s="36">
        <v>4825281</v>
      </c>
    </row>
    <row r="34" spans="1:7" ht="14.45" customHeight="1" x14ac:dyDescent="0.25">
      <c r="A34" s="40" t="s">
        <v>49</v>
      </c>
      <c r="B34" s="36">
        <v>2804781</v>
      </c>
      <c r="C34" s="36">
        <v>53118331</v>
      </c>
      <c r="D34" s="36">
        <v>55923113</v>
      </c>
      <c r="E34" s="36">
        <v>55115672</v>
      </c>
      <c r="F34" s="36">
        <v>55115672</v>
      </c>
      <c r="G34" s="36">
        <v>807441</v>
      </c>
    </row>
    <row r="35" spans="1:7" ht="14.45" customHeight="1" x14ac:dyDescent="0.25">
      <c r="A35" s="40" t="s">
        <v>50</v>
      </c>
      <c r="B35" s="36">
        <v>1433467</v>
      </c>
      <c r="C35" s="36">
        <v>-4750</v>
      </c>
      <c r="D35" s="36">
        <v>1428717</v>
      </c>
      <c r="E35" s="36">
        <v>1399493</v>
      </c>
      <c r="F35" s="36">
        <v>1399493</v>
      </c>
      <c r="G35" s="36">
        <v>29224</v>
      </c>
    </row>
    <row r="36" spans="1:7" ht="14.45" customHeight="1" x14ac:dyDescent="0.25">
      <c r="A36" s="40" t="s">
        <v>51</v>
      </c>
      <c r="B36" s="36">
        <v>3219128</v>
      </c>
      <c r="C36" s="36">
        <v>18628494</v>
      </c>
      <c r="D36" s="36">
        <v>21847622</v>
      </c>
      <c r="E36" s="36">
        <v>21393322</v>
      </c>
      <c r="F36" s="36">
        <v>21393322</v>
      </c>
      <c r="G36" s="36">
        <v>454300</v>
      </c>
    </row>
    <row r="37" spans="1:7" ht="14.45" customHeight="1" x14ac:dyDescent="0.25">
      <c r="A37" s="40" t="s">
        <v>52</v>
      </c>
      <c r="B37" s="36">
        <v>2717329</v>
      </c>
      <c r="C37" s="36">
        <v>280364</v>
      </c>
      <c r="D37" s="36">
        <v>2997693</v>
      </c>
      <c r="E37" s="36">
        <v>2775074</v>
      </c>
      <c r="F37" s="36">
        <v>2773740</v>
      </c>
      <c r="G37" s="36">
        <v>222619</v>
      </c>
    </row>
    <row r="38" spans="1:7" x14ac:dyDescent="0.25">
      <c r="A38" s="39" t="s">
        <v>53</v>
      </c>
      <c r="B38" s="38">
        <f t="shared" ref="B38:G38" si="4">SUM(B39:B47)</f>
        <v>12738691</v>
      </c>
      <c r="C38" s="38">
        <f t="shared" si="4"/>
        <v>8737916</v>
      </c>
      <c r="D38" s="38">
        <f t="shared" si="4"/>
        <v>21476608</v>
      </c>
      <c r="E38" s="38">
        <f t="shared" si="4"/>
        <v>20621477</v>
      </c>
      <c r="F38" s="38">
        <f t="shared" si="4"/>
        <v>20613283</v>
      </c>
      <c r="G38" s="38">
        <f t="shared" si="4"/>
        <v>855130</v>
      </c>
    </row>
    <row r="39" spans="1:7" x14ac:dyDescent="0.25">
      <c r="A39" s="40" t="s">
        <v>54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</row>
    <row r="40" spans="1:7" x14ac:dyDescent="0.25">
      <c r="A40" s="40" t="s">
        <v>55</v>
      </c>
      <c r="B40" s="36">
        <v>9570691</v>
      </c>
      <c r="C40" s="36">
        <v>799533</v>
      </c>
      <c r="D40" s="36">
        <v>10370225</v>
      </c>
      <c r="E40" s="36">
        <v>10135529</v>
      </c>
      <c r="F40" s="36">
        <v>10127335</v>
      </c>
      <c r="G40" s="36">
        <v>234695</v>
      </c>
    </row>
    <row r="41" spans="1:7" x14ac:dyDescent="0.25">
      <c r="A41" s="40" t="s">
        <v>56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</row>
    <row r="42" spans="1:7" x14ac:dyDescent="0.25">
      <c r="A42" s="40" t="s">
        <v>57</v>
      </c>
      <c r="B42" s="36">
        <v>1271000</v>
      </c>
      <c r="C42" s="36">
        <v>5203216</v>
      </c>
      <c r="D42" s="36">
        <v>6474216</v>
      </c>
      <c r="E42" s="36">
        <v>6140961</v>
      </c>
      <c r="F42" s="36">
        <v>6140961</v>
      </c>
      <c r="G42" s="36">
        <v>333255</v>
      </c>
    </row>
    <row r="43" spans="1:7" x14ac:dyDescent="0.25">
      <c r="A43" s="40" t="s">
        <v>58</v>
      </c>
      <c r="B43" s="36">
        <v>1897000</v>
      </c>
      <c r="C43" s="36">
        <v>2735167</v>
      </c>
      <c r="D43" s="36">
        <v>4632167</v>
      </c>
      <c r="E43" s="36">
        <v>4344987</v>
      </c>
      <c r="F43" s="36">
        <v>4344987</v>
      </c>
      <c r="G43" s="36">
        <v>287180</v>
      </c>
    </row>
    <row r="44" spans="1:7" x14ac:dyDescent="0.25">
      <c r="A44" s="40" t="s">
        <v>59</v>
      </c>
      <c r="B44" s="36">
        <v>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</row>
    <row r="45" spans="1:7" x14ac:dyDescent="0.25">
      <c r="A45" s="40" t="s">
        <v>60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</row>
    <row r="46" spans="1:7" x14ac:dyDescent="0.25">
      <c r="A46" s="40" t="s">
        <v>61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</row>
    <row r="47" spans="1:7" x14ac:dyDescent="0.25">
      <c r="A47" s="40" t="s">
        <v>62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</row>
    <row r="48" spans="1:7" x14ac:dyDescent="0.25">
      <c r="A48" s="39" t="s">
        <v>63</v>
      </c>
      <c r="B48" s="38">
        <f t="shared" ref="B48:G48" si="5">SUM(B49:B57)</f>
        <v>0</v>
      </c>
      <c r="C48" s="38">
        <f t="shared" si="5"/>
        <v>6081985</v>
      </c>
      <c r="D48" s="38">
        <f t="shared" si="5"/>
        <v>6081985</v>
      </c>
      <c r="E48" s="38">
        <f t="shared" si="5"/>
        <v>6070691</v>
      </c>
      <c r="F48" s="38">
        <f t="shared" si="5"/>
        <v>6053948</v>
      </c>
      <c r="G48" s="38">
        <f t="shared" si="5"/>
        <v>11294</v>
      </c>
    </row>
    <row r="49" spans="1:7" x14ac:dyDescent="0.25">
      <c r="A49" s="40" t="s">
        <v>64</v>
      </c>
      <c r="B49" s="36">
        <v>0</v>
      </c>
      <c r="C49" s="36">
        <v>989341</v>
      </c>
      <c r="D49" s="36">
        <v>989341</v>
      </c>
      <c r="E49" s="36">
        <v>978047</v>
      </c>
      <c r="F49" s="36">
        <v>961304</v>
      </c>
      <c r="G49" s="36">
        <v>11294</v>
      </c>
    </row>
    <row r="50" spans="1:7" x14ac:dyDescent="0.25">
      <c r="A50" s="40" t="s">
        <v>65</v>
      </c>
      <c r="B50" s="36">
        <v>0</v>
      </c>
      <c r="C50" s="36">
        <v>18884</v>
      </c>
      <c r="D50" s="36">
        <v>18884</v>
      </c>
      <c r="E50" s="36">
        <v>18884</v>
      </c>
      <c r="F50" s="36">
        <v>18884</v>
      </c>
      <c r="G50" s="36">
        <v>0</v>
      </c>
    </row>
    <row r="51" spans="1:7" x14ac:dyDescent="0.25">
      <c r="A51" s="40" t="s">
        <v>66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</row>
    <row r="52" spans="1:7" x14ac:dyDescent="0.25">
      <c r="A52" s="40" t="s">
        <v>67</v>
      </c>
      <c r="B52" s="36">
        <v>0</v>
      </c>
      <c r="C52" s="36">
        <v>5035275</v>
      </c>
      <c r="D52" s="36">
        <v>5035275</v>
      </c>
      <c r="E52" s="36">
        <v>5035275</v>
      </c>
      <c r="F52" s="36">
        <v>5035275</v>
      </c>
      <c r="G52" s="36">
        <v>0</v>
      </c>
    </row>
    <row r="53" spans="1:7" x14ac:dyDescent="0.25">
      <c r="A53" s="40" t="s">
        <v>68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</row>
    <row r="54" spans="1:7" x14ac:dyDescent="0.25">
      <c r="A54" s="40" t="s">
        <v>69</v>
      </c>
      <c r="B54" s="36">
        <v>0</v>
      </c>
      <c r="C54" s="36">
        <v>38485</v>
      </c>
      <c r="D54" s="36">
        <v>38485</v>
      </c>
      <c r="E54" s="36">
        <v>38485</v>
      </c>
      <c r="F54" s="36">
        <v>38485</v>
      </c>
      <c r="G54" s="36">
        <v>0</v>
      </c>
    </row>
    <row r="55" spans="1:7" x14ac:dyDescent="0.25">
      <c r="A55" s="40" t="s">
        <v>70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</row>
    <row r="56" spans="1:7" x14ac:dyDescent="0.25">
      <c r="A56" s="40" t="s">
        <v>71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</row>
    <row r="57" spans="1:7" x14ac:dyDescent="0.25">
      <c r="A57" s="40" t="s">
        <v>72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</row>
    <row r="58" spans="1:7" x14ac:dyDescent="0.25">
      <c r="A58" s="39" t="s">
        <v>73</v>
      </c>
      <c r="B58" s="38">
        <f t="shared" ref="B58:G58" si="6">SUM(B59:B61)</f>
        <v>38455000</v>
      </c>
      <c r="C58" s="38">
        <f t="shared" si="6"/>
        <v>-1301945</v>
      </c>
      <c r="D58" s="38">
        <f t="shared" si="6"/>
        <v>37153055</v>
      </c>
      <c r="E58" s="38">
        <f t="shared" si="6"/>
        <v>36617068</v>
      </c>
      <c r="F58" s="38">
        <f t="shared" si="6"/>
        <v>36617068</v>
      </c>
      <c r="G58" s="38">
        <f t="shared" si="6"/>
        <v>535987</v>
      </c>
    </row>
    <row r="59" spans="1:7" x14ac:dyDescent="0.25">
      <c r="A59" s="40" t="s">
        <v>74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</row>
    <row r="60" spans="1:7" x14ac:dyDescent="0.25">
      <c r="A60" s="40" t="s">
        <v>75</v>
      </c>
      <c r="B60" s="36">
        <v>38455000</v>
      </c>
      <c r="C60" s="36">
        <v>-1301945</v>
      </c>
      <c r="D60" s="36">
        <v>37153055</v>
      </c>
      <c r="E60" s="36">
        <v>36617068</v>
      </c>
      <c r="F60" s="36">
        <v>36617068</v>
      </c>
      <c r="G60" s="36">
        <v>535987</v>
      </c>
    </row>
    <row r="61" spans="1:7" x14ac:dyDescent="0.25">
      <c r="A61" s="40" t="s">
        <v>76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</row>
    <row r="62" spans="1:7" x14ac:dyDescent="0.25">
      <c r="A62" s="39" t="s">
        <v>77</v>
      </c>
      <c r="B62" s="38">
        <f t="shared" ref="B62:G62" si="7">SUM(B63:B67,B69:B70)</f>
        <v>22243485</v>
      </c>
      <c r="C62" s="38">
        <f t="shared" si="7"/>
        <v>-3622174</v>
      </c>
      <c r="D62" s="38">
        <f t="shared" si="7"/>
        <v>18621311</v>
      </c>
      <c r="E62" s="38">
        <f t="shared" si="7"/>
        <v>11371498</v>
      </c>
      <c r="F62" s="38">
        <f t="shared" si="7"/>
        <v>11371498</v>
      </c>
      <c r="G62" s="38">
        <f t="shared" si="7"/>
        <v>7249813</v>
      </c>
    </row>
    <row r="63" spans="1:7" x14ac:dyDescent="0.25">
      <c r="A63" s="40" t="s">
        <v>78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</row>
    <row r="64" spans="1:7" x14ac:dyDescent="0.25">
      <c r="A64" s="40" t="s">
        <v>79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</row>
    <row r="65" spans="1:7" x14ac:dyDescent="0.25">
      <c r="A65" s="40" t="s">
        <v>80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</row>
    <row r="66" spans="1:7" x14ac:dyDescent="0.25">
      <c r="A66" s="40" t="s">
        <v>81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</row>
    <row r="67" spans="1:7" x14ac:dyDescent="0.25">
      <c r="A67" s="40" t="s">
        <v>82</v>
      </c>
      <c r="B67" s="36">
        <v>10547500</v>
      </c>
      <c r="C67" s="36">
        <v>823998</v>
      </c>
      <c r="D67" s="36">
        <v>11371498</v>
      </c>
      <c r="E67" s="36">
        <v>11371498</v>
      </c>
      <c r="F67" s="36">
        <v>11371498</v>
      </c>
      <c r="G67" s="36">
        <v>0</v>
      </c>
    </row>
    <row r="68" spans="1:7" x14ac:dyDescent="0.25">
      <c r="A68" s="40" t="s">
        <v>83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</row>
    <row r="69" spans="1:7" x14ac:dyDescent="0.25">
      <c r="A69" s="40" t="s">
        <v>84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</row>
    <row r="70" spans="1:7" x14ac:dyDescent="0.25">
      <c r="A70" s="40" t="s">
        <v>85</v>
      </c>
      <c r="B70" s="36">
        <v>11695985</v>
      </c>
      <c r="C70" s="36">
        <v>-4446172</v>
      </c>
      <c r="D70" s="36">
        <v>7249813</v>
      </c>
      <c r="E70" s="36">
        <v>0</v>
      </c>
      <c r="F70" s="36">
        <v>0</v>
      </c>
      <c r="G70" s="36">
        <v>7249813</v>
      </c>
    </row>
    <row r="71" spans="1:7" x14ac:dyDescent="0.25">
      <c r="A71" s="39" t="s">
        <v>86</v>
      </c>
      <c r="B71" s="38">
        <f t="shared" ref="B71:G71" si="8">SUM(B72:B74)</f>
        <v>0</v>
      </c>
      <c r="C71" s="38">
        <f t="shared" si="8"/>
        <v>0</v>
      </c>
      <c r="D71" s="38">
        <f t="shared" si="8"/>
        <v>0</v>
      </c>
      <c r="E71" s="38">
        <f t="shared" si="8"/>
        <v>0</v>
      </c>
      <c r="F71" s="38">
        <f t="shared" si="8"/>
        <v>0</v>
      </c>
      <c r="G71" s="38">
        <f t="shared" si="8"/>
        <v>0</v>
      </c>
    </row>
    <row r="72" spans="1:7" x14ac:dyDescent="0.25">
      <c r="A72" s="40" t="s">
        <v>87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f>D72-E72</f>
        <v>0</v>
      </c>
    </row>
    <row r="73" spans="1:7" x14ac:dyDescent="0.25">
      <c r="A73" s="40" t="s">
        <v>88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f t="shared" ref="G73:G74" si="9">D73-E73</f>
        <v>0</v>
      </c>
    </row>
    <row r="74" spans="1:7" x14ac:dyDescent="0.25">
      <c r="A74" s="40" t="s">
        <v>89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f t="shared" si="9"/>
        <v>0</v>
      </c>
    </row>
    <row r="75" spans="1:7" x14ac:dyDescent="0.25">
      <c r="A75" s="39" t="s">
        <v>90</v>
      </c>
      <c r="B75" s="38">
        <f t="shared" ref="B75:G75" si="10">SUM(B76:B82)</f>
        <v>0</v>
      </c>
      <c r="C75" s="38">
        <f t="shared" si="10"/>
        <v>0</v>
      </c>
      <c r="D75" s="38">
        <f t="shared" si="10"/>
        <v>0</v>
      </c>
      <c r="E75" s="38">
        <f t="shared" si="10"/>
        <v>0</v>
      </c>
      <c r="F75" s="38">
        <f t="shared" si="10"/>
        <v>0</v>
      </c>
      <c r="G75" s="38">
        <f t="shared" si="10"/>
        <v>0</v>
      </c>
    </row>
    <row r="76" spans="1:7" x14ac:dyDescent="0.25">
      <c r="A76" s="40" t="s">
        <v>91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f>D76-E76</f>
        <v>0</v>
      </c>
    </row>
    <row r="77" spans="1:7" x14ac:dyDescent="0.25">
      <c r="A77" s="40" t="s">
        <v>92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f t="shared" ref="G77:G82" si="11">D77-E77</f>
        <v>0</v>
      </c>
    </row>
    <row r="78" spans="1:7" x14ac:dyDescent="0.25">
      <c r="A78" s="40" t="s">
        <v>93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f t="shared" si="11"/>
        <v>0</v>
      </c>
    </row>
    <row r="79" spans="1:7" x14ac:dyDescent="0.25">
      <c r="A79" s="40" t="s">
        <v>94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f t="shared" si="11"/>
        <v>0</v>
      </c>
    </row>
    <row r="80" spans="1:7" x14ac:dyDescent="0.25">
      <c r="A80" s="40" t="s">
        <v>95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f t="shared" si="11"/>
        <v>0</v>
      </c>
    </row>
    <row r="81" spans="1:7" x14ac:dyDescent="0.25">
      <c r="A81" s="40" t="s">
        <v>96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f t="shared" si="11"/>
        <v>0</v>
      </c>
    </row>
    <row r="82" spans="1:7" x14ac:dyDescent="0.25">
      <c r="A82" s="40" t="s">
        <v>97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f t="shared" si="11"/>
        <v>0</v>
      </c>
    </row>
    <row r="83" spans="1:7" x14ac:dyDescent="0.25">
      <c r="A83" s="41"/>
      <c r="B83" s="36"/>
      <c r="C83" s="36"/>
      <c r="D83" s="36"/>
      <c r="E83" s="36"/>
      <c r="F83" s="36"/>
      <c r="G83" s="36"/>
    </row>
    <row r="84" spans="1:7" x14ac:dyDescent="0.25">
      <c r="A84" s="7" t="s">
        <v>98</v>
      </c>
      <c r="B84" s="38">
        <f t="shared" ref="B84:G84" si="12">SUM(B85,B93,B103,B113,B123,B133,B137,B146,B150)</f>
        <v>1467500</v>
      </c>
      <c r="C84" s="38">
        <f t="shared" si="12"/>
        <v>1870357</v>
      </c>
      <c r="D84" s="38">
        <f t="shared" si="12"/>
        <v>3337857</v>
      </c>
      <c r="E84" s="38">
        <f t="shared" si="12"/>
        <v>2962754</v>
      </c>
      <c r="F84" s="38">
        <f t="shared" si="12"/>
        <v>2962754</v>
      </c>
      <c r="G84" s="38">
        <f t="shared" si="12"/>
        <v>375103</v>
      </c>
    </row>
    <row r="85" spans="1:7" x14ac:dyDescent="0.25">
      <c r="A85" s="39" t="s">
        <v>25</v>
      </c>
      <c r="B85" s="38">
        <f t="shared" ref="B85:G85" si="13">SUM(B86:B92)</f>
        <v>0</v>
      </c>
      <c r="C85" s="38">
        <f t="shared" si="13"/>
        <v>0</v>
      </c>
      <c r="D85" s="38">
        <f t="shared" si="13"/>
        <v>0</v>
      </c>
      <c r="E85" s="38">
        <f t="shared" si="13"/>
        <v>0</v>
      </c>
      <c r="F85" s="38">
        <f t="shared" si="13"/>
        <v>0</v>
      </c>
      <c r="G85" s="38">
        <f t="shared" si="13"/>
        <v>0</v>
      </c>
    </row>
    <row r="86" spans="1:7" x14ac:dyDescent="0.25">
      <c r="A86" s="40" t="s">
        <v>26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f>D86-E86</f>
        <v>0</v>
      </c>
    </row>
    <row r="87" spans="1:7" x14ac:dyDescent="0.25">
      <c r="A87" s="40" t="s">
        <v>27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f t="shared" ref="G87:G92" si="14">D87-E87</f>
        <v>0</v>
      </c>
    </row>
    <row r="88" spans="1:7" x14ac:dyDescent="0.25">
      <c r="A88" s="40" t="s">
        <v>28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f t="shared" si="14"/>
        <v>0</v>
      </c>
    </row>
    <row r="89" spans="1:7" x14ac:dyDescent="0.25">
      <c r="A89" s="40" t="s">
        <v>29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f t="shared" si="14"/>
        <v>0</v>
      </c>
    </row>
    <row r="90" spans="1:7" x14ac:dyDescent="0.25">
      <c r="A90" s="40" t="s">
        <v>30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f t="shared" si="14"/>
        <v>0</v>
      </c>
    </row>
    <row r="91" spans="1:7" x14ac:dyDescent="0.25">
      <c r="A91" s="40" t="s">
        <v>31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f t="shared" si="14"/>
        <v>0</v>
      </c>
    </row>
    <row r="92" spans="1:7" x14ac:dyDescent="0.25">
      <c r="A92" s="40" t="s">
        <v>32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f t="shared" si="14"/>
        <v>0</v>
      </c>
    </row>
    <row r="93" spans="1:7" x14ac:dyDescent="0.25">
      <c r="A93" s="39" t="s">
        <v>33</v>
      </c>
      <c r="B93" s="38">
        <f t="shared" ref="B93:G93" si="15">SUM(B94:B102)</f>
        <v>0</v>
      </c>
      <c r="C93" s="38">
        <f t="shared" si="15"/>
        <v>0</v>
      </c>
      <c r="D93" s="38">
        <f t="shared" si="15"/>
        <v>0</v>
      </c>
      <c r="E93" s="38">
        <f t="shared" si="15"/>
        <v>0</v>
      </c>
      <c r="F93" s="38">
        <f t="shared" si="15"/>
        <v>0</v>
      </c>
      <c r="G93" s="38">
        <f t="shared" si="15"/>
        <v>0</v>
      </c>
    </row>
    <row r="94" spans="1:7" x14ac:dyDescent="0.25">
      <c r="A94" s="40" t="s">
        <v>34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f>D94-E94</f>
        <v>0</v>
      </c>
    </row>
    <row r="95" spans="1:7" x14ac:dyDescent="0.25">
      <c r="A95" s="40" t="s">
        <v>35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f t="shared" ref="G95:G102" si="16">D95-E95</f>
        <v>0</v>
      </c>
    </row>
    <row r="96" spans="1:7" x14ac:dyDescent="0.25">
      <c r="A96" s="40" t="s">
        <v>36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f t="shared" si="16"/>
        <v>0</v>
      </c>
    </row>
    <row r="97" spans="1:7" x14ac:dyDescent="0.25">
      <c r="A97" s="40" t="s">
        <v>37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f t="shared" si="16"/>
        <v>0</v>
      </c>
    </row>
    <row r="98" spans="1:7" x14ac:dyDescent="0.25">
      <c r="A98" s="42" t="s">
        <v>38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f t="shared" si="16"/>
        <v>0</v>
      </c>
    </row>
    <row r="99" spans="1:7" x14ac:dyDescent="0.25">
      <c r="A99" s="40" t="s">
        <v>39</v>
      </c>
      <c r="B99" s="36">
        <v>0</v>
      </c>
      <c r="C99" s="36">
        <v>0</v>
      </c>
      <c r="D99" s="36">
        <v>0</v>
      </c>
      <c r="E99" s="36">
        <v>0</v>
      </c>
      <c r="F99" s="36">
        <v>0</v>
      </c>
      <c r="G99" s="36">
        <f t="shared" si="16"/>
        <v>0</v>
      </c>
    </row>
    <row r="100" spans="1:7" x14ac:dyDescent="0.25">
      <c r="A100" s="40" t="s">
        <v>40</v>
      </c>
      <c r="B100" s="36"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f t="shared" si="16"/>
        <v>0</v>
      </c>
    </row>
    <row r="101" spans="1:7" x14ac:dyDescent="0.25">
      <c r="A101" s="40" t="s">
        <v>41</v>
      </c>
      <c r="B101" s="36">
        <v>0</v>
      </c>
      <c r="C101" s="36">
        <v>0</v>
      </c>
      <c r="D101" s="36">
        <v>0</v>
      </c>
      <c r="E101" s="36">
        <v>0</v>
      </c>
      <c r="F101" s="36">
        <v>0</v>
      </c>
      <c r="G101" s="36">
        <f t="shared" si="16"/>
        <v>0</v>
      </c>
    </row>
    <row r="102" spans="1:7" x14ac:dyDescent="0.25">
      <c r="A102" s="40" t="s">
        <v>42</v>
      </c>
      <c r="B102" s="36">
        <v>0</v>
      </c>
      <c r="C102" s="36">
        <v>0</v>
      </c>
      <c r="D102" s="36">
        <v>0</v>
      </c>
      <c r="E102" s="36">
        <v>0</v>
      </c>
      <c r="F102" s="36">
        <v>0</v>
      </c>
      <c r="G102" s="36">
        <f t="shared" si="16"/>
        <v>0</v>
      </c>
    </row>
    <row r="103" spans="1:7" x14ac:dyDescent="0.25">
      <c r="A103" s="39" t="s">
        <v>43</v>
      </c>
      <c r="B103" s="38">
        <f t="shared" ref="B103:G103" si="17">SUM(B104:B112)</f>
        <v>0</v>
      </c>
      <c r="C103" s="38">
        <f t="shared" si="17"/>
        <v>1047857</v>
      </c>
      <c r="D103" s="38">
        <f t="shared" si="17"/>
        <v>1047857</v>
      </c>
      <c r="E103" s="38">
        <f t="shared" si="17"/>
        <v>915754</v>
      </c>
      <c r="F103" s="38">
        <f t="shared" si="17"/>
        <v>915754</v>
      </c>
      <c r="G103" s="38">
        <f t="shared" si="17"/>
        <v>132103</v>
      </c>
    </row>
    <row r="104" spans="1:7" x14ac:dyDescent="0.25">
      <c r="A104" s="40" t="s">
        <v>44</v>
      </c>
      <c r="B104" s="36">
        <v>0</v>
      </c>
      <c r="C104" s="36">
        <v>0</v>
      </c>
      <c r="D104" s="36">
        <v>0</v>
      </c>
      <c r="E104" s="36">
        <v>0</v>
      </c>
      <c r="F104" s="36">
        <v>0</v>
      </c>
      <c r="G104" s="36">
        <v>0</v>
      </c>
    </row>
    <row r="105" spans="1:7" x14ac:dyDescent="0.25">
      <c r="A105" s="40" t="s">
        <v>45</v>
      </c>
      <c r="B105" s="36">
        <v>0</v>
      </c>
      <c r="C105" s="36">
        <v>5800</v>
      </c>
      <c r="D105" s="36">
        <v>5800</v>
      </c>
      <c r="E105" s="36">
        <v>0</v>
      </c>
      <c r="F105" s="36">
        <v>0</v>
      </c>
      <c r="G105" s="36">
        <v>5800</v>
      </c>
    </row>
    <row r="106" spans="1:7" x14ac:dyDescent="0.25">
      <c r="A106" s="40" t="s">
        <v>46</v>
      </c>
      <c r="B106" s="36">
        <v>0</v>
      </c>
      <c r="C106" s="36">
        <v>803425</v>
      </c>
      <c r="D106" s="36">
        <v>803425</v>
      </c>
      <c r="E106" s="36">
        <v>717433</v>
      </c>
      <c r="F106" s="36">
        <v>717433</v>
      </c>
      <c r="G106" s="36">
        <v>85992</v>
      </c>
    </row>
    <row r="107" spans="1:7" x14ac:dyDescent="0.25">
      <c r="A107" s="40" t="s">
        <v>47</v>
      </c>
      <c r="B107" s="36">
        <v>0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</row>
    <row r="108" spans="1:7" x14ac:dyDescent="0.25">
      <c r="A108" s="40" t="s">
        <v>48</v>
      </c>
      <c r="B108" s="36">
        <v>0</v>
      </c>
      <c r="C108" s="36">
        <v>0</v>
      </c>
      <c r="D108" s="36">
        <v>0</v>
      </c>
      <c r="E108" s="36">
        <v>0</v>
      </c>
      <c r="F108" s="36">
        <v>0</v>
      </c>
      <c r="G108" s="36">
        <v>0</v>
      </c>
    </row>
    <row r="109" spans="1:7" x14ac:dyDescent="0.25">
      <c r="A109" s="40" t="s">
        <v>49</v>
      </c>
      <c r="B109" s="36">
        <v>0</v>
      </c>
      <c r="C109" s="36">
        <v>156800</v>
      </c>
      <c r="D109" s="36">
        <v>156800</v>
      </c>
      <c r="E109" s="36">
        <v>156800</v>
      </c>
      <c r="F109" s="36">
        <v>156800</v>
      </c>
      <c r="G109" s="36">
        <v>0</v>
      </c>
    </row>
    <row r="110" spans="1:7" x14ac:dyDescent="0.25">
      <c r="A110" s="40" t="s">
        <v>50</v>
      </c>
      <c r="B110" s="36">
        <v>0</v>
      </c>
      <c r="C110" s="36">
        <v>0</v>
      </c>
      <c r="D110" s="36">
        <v>0</v>
      </c>
      <c r="E110" s="36">
        <v>0</v>
      </c>
      <c r="F110" s="36">
        <v>0</v>
      </c>
      <c r="G110" s="36">
        <v>0</v>
      </c>
    </row>
    <row r="111" spans="1:7" x14ac:dyDescent="0.25">
      <c r="A111" s="40" t="s">
        <v>51</v>
      </c>
      <c r="B111" s="36">
        <v>0</v>
      </c>
      <c r="C111" s="36">
        <v>81832</v>
      </c>
      <c r="D111" s="36">
        <v>81832</v>
      </c>
      <c r="E111" s="36">
        <v>41521</v>
      </c>
      <c r="F111" s="36">
        <v>41521</v>
      </c>
      <c r="G111" s="36">
        <v>40311</v>
      </c>
    </row>
    <row r="112" spans="1:7" x14ac:dyDescent="0.25">
      <c r="A112" s="40" t="s">
        <v>52</v>
      </c>
      <c r="B112" s="36">
        <v>0</v>
      </c>
      <c r="C112" s="36">
        <v>0</v>
      </c>
      <c r="D112" s="36">
        <v>0</v>
      </c>
      <c r="E112" s="36">
        <v>0</v>
      </c>
      <c r="F112" s="36">
        <v>0</v>
      </c>
      <c r="G112" s="36">
        <v>0</v>
      </c>
    </row>
    <row r="113" spans="1:7" x14ac:dyDescent="0.25">
      <c r="A113" s="39" t="s">
        <v>53</v>
      </c>
      <c r="B113" s="38">
        <f t="shared" ref="B113:G113" si="18">SUM(B114:B122)</f>
        <v>1467500</v>
      </c>
      <c r="C113" s="38">
        <f t="shared" si="18"/>
        <v>-677500</v>
      </c>
      <c r="D113" s="38">
        <f t="shared" si="18"/>
        <v>790000</v>
      </c>
      <c r="E113" s="38">
        <f t="shared" si="18"/>
        <v>547000</v>
      </c>
      <c r="F113" s="38">
        <f t="shared" si="18"/>
        <v>547000</v>
      </c>
      <c r="G113" s="38">
        <f t="shared" si="18"/>
        <v>243000</v>
      </c>
    </row>
    <row r="114" spans="1:7" x14ac:dyDescent="0.25">
      <c r="A114" s="40" t="s">
        <v>54</v>
      </c>
      <c r="B114" s="36">
        <v>0</v>
      </c>
      <c r="C114" s="36">
        <v>0</v>
      </c>
      <c r="D114" s="36">
        <v>0</v>
      </c>
      <c r="E114" s="36">
        <v>0</v>
      </c>
      <c r="F114" s="36">
        <v>0</v>
      </c>
      <c r="G114" s="36">
        <v>0</v>
      </c>
    </row>
    <row r="115" spans="1:7" x14ac:dyDescent="0.25">
      <c r="A115" s="40" t="s">
        <v>55</v>
      </c>
      <c r="B115" s="36">
        <v>0</v>
      </c>
      <c r="C115" s="36">
        <v>0</v>
      </c>
      <c r="D115" s="36">
        <v>0</v>
      </c>
      <c r="E115" s="36">
        <v>0</v>
      </c>
      <c r="F115" s="36">
        <v>0</v>
      </c>
      <c r="G115" s="36">
        <v>0</v>
      </c>
    </row>
    <row r="116" spans="1:7" x14ac:dyDescent="0.25">
      <c r="A116" s="40" t="s">
        <v>56</v>
      </c>
      <c r="B116" s="36">
        <v>0</v>
      </c>
      <c r="C116" s="36">
        <v>0</v>
      </c>
      <c r="D116" s="36">
        <v>0</v>
      </c>
      <c r="E116" s="36">
        <v>0</v>
      </c>
      <c r="F116" s="36">
        <v>0</v>
      </c>
      <c r="G116" s="36">
        <v>0</v>
      </c>
    </row>
    <row r="117" spans="1:7" x14ac:dyDescent="0.25">
      <c r="A117" s="40" t="s">
        <v>57</v>
      </c>
      <c r="B117" s="36">
        <v>1467500</v>
      </c>
      <c r="C117" s="36">
        <v>-677500</v>
      </c>
      <c r="D117" s="36">
        <v>790000</v>
      </c>
      <c r="E117" s="36">
        <v>547000</v>
      </c>
      <c r="F117" s="36">
        <v>547000</v>
      </c>
      <c r="G117" s="36">
        <v>243000</v>
      </c>
    </row>
    <row r="118" spans="1:7" x14ac:dyDescent="0.25">
      <c r="A118" s="40" t="s">
        <v>58</v>
      </c>
      <c r="B118" s="36">
        <v>0</v>
      </c>
      <c r="C118" s="36">
        <v>0</v>
      </c>
      <c r="D118" s="36">
        <v>0</v>
      </c>
      <c r="E118" s="36">
        <v>0</v>
      </c>
      <c r="F118" s="36">
        <v>0</v>
      </c>
      <c r="G118" s="36">
        <v>0</v>
      </c>
    </row>
    <row r="119" spans="1:7" x14ac:dyDescent="0.25">
      <c r="A119" s="40" t="s">
        <v>59</v>
      </c>
      <c r="B119" s="36">
        <v>0</v>
      </c>
      <c r="C119" s="36">
        <v>0</v>
      </c>
      <c r="D119" s="36">
        <v>0</v>
      </c>
      <c r="E119" s="36">
        <v>0</v>
      </c>
      <c r="F119" s="36">
        <v>0</v>
      </c>
      <c r="G119" s="36">
        <v>0</v>
      </c>
    </row>
    <row r="120" spans="1:7" x14ac:dyDescent="0.25">
      <c r="A120" s="40" t="s">
        <v>60</v>
      </c>
      <c r="B120" s="36">
        <v>0</v>
      </c>
      <c r="C120" s="36">
        <v>0</v>
      </c>
      <c r="D120" s="36">
        <v>0</v>
      </c>
      <c r="E120" s="36">
        <v>0</v>
      </c>
      <c r="F120" s="36">
        <v>0</v>
      </c>
      <c r="G120" s="36">
        <v>0</v>
      </c>
    </row>
    <row r="121" spans="1:7" x14ac:dyDescent="0.25">
      <c r="A121" s="40" t="s">
        <v>61</v>
      </c>
      <c r="B121" s="36">
        <v>0</v>
      </c>
      <c r="C121" s="36">
        <v>0</v>
      </c>
      <c r="D121" s="36">
        <v>0</v>
      </c>
      <c r="E121" s="36">
        <v>0</v>
      </c>
      <c r="F121" s="36">
        <v>0</v>
      </c>
      <c r="G121" s="36">
        <v>0</v>
      </c>
    </row>
    <row r="122" spans="1:7" x14ac:dyDescent="0.25">
      <c r="A122" s="40" t="s">
        <v>62</v>
      </c>
      <c r="B122" s="36">
        <v>0</v>
      </c>
      <c r="C122" s="36">
        <v>0</v>
      </c>
      <c r="D122" s="36">
        <v>0</v>
      </c>
      <c r="E122" s="36">
        <v>0</v>
      </c>
      <c r="F122" s="36">
        <v>0</v>
      </c>
      <c r="G122" s="36">
        <v>0</v>
      </c>
    </row>
    <row r="123" spans="1:7" x14ac:dyDescent="0.25">
      <c r="A123" s="39" t="s">
        <v>63</v>
      </c>
      <c r="B123" s="38">
        <f t="shared" ref="B123:G123" si="19">SUM(B124:B132)</f>
        <v>0</v>
      </c>
      <c r="C123" s="38">
        <f t="shared" si="19"/>
        <v>0</v>
      </c>
      <c r="D123" s="38">
        <f t="shared" si="19"/>
        <v>0</v>
      </c>
      <c r="E123" s="38">
        <f t="shared" si="19"/>
        <v>0</v>
      </c>
      <c r="F123" s="38">
        <f t="shared" si="19"/>
        <v>0</v>
      </c>
      <c r="G123" s="38">
        <f t="shared" si="19"/>
        <v>0</v>
      </c>
    </row>
    <row r="124" spans="1:7" x14ac:dyDescent="0.25">
      <c r="A124" s="40" t="s">
        <v>64</v>
      </c>
      <c r="B124" s="36">
        <v>0</v>
      </c>
      <c r="C124" s="36">
        <v>0</v>
      </c>
      <c r="D124" s="36">
        <v>0</v>
      </c>
      <c r="E124" s="36">
        <v>0</v>
      </c>
      <c r="F124" s="36">
        <v>0</v>
      </c>
      <c r="G124" s="36">
        <f>D124-E124</f>
        <v>0</v>
      </c>
    </row>
    <row r="125" spans="1:7" x14ac:dyDescent="0.25">
      <c r="A125" s="40" t="s">
        <v>65</v>
      </c>
      <c r="B125" s="36">
        <v>0</v>
      </c>
      <c r="C125" s="36">
        <v>0</v>
      </c>
      <c r="D125" s="36">
        <v>0</v>
      </c>
      <c r="E125" s="36">
        <v>0</v>
      </c>
      <c r="F125" s="36">
        <v>0</v>
      </c>
      <c r="G125" s="36">
        <f t="shared" ref="G125:G132" si="20">D125-E125</f>
        <v>0</v>
      </c>
    </row>
    <row r="126" spans="1:7" x14ac:dyDescent="0.25">
      <c r="A126" s="40" t="s">
        <v>66</v>
      </c>
      <c r="B126" s="36">
        <v>0</v>
      </c>
      <c r="C126" s="36">
        <v>0</v>
      </c>
      <c r="D126" s="36">
        <v>0</v>
      </c>
      <c r="E126" s="36">
        <v>0</v>
      </c>
      <c r="F126" s="36">
        <v>0</v>
      </c>
      <c r="G126" s="36">
        <f t="shared" si="20"/>
        <v>0</v>
      </c>
    </row>
    <row r="127" spans="1:7" x14ac:dyDescent="0.25">
      <c r="A127" s="40" t="s">
        <v>67</v>
      </c>
      <c r="B127" s="36">
        <v>0</v>
      </c>
      <c r="C127" s="36">
        <v>0</v>
      </c>
      <c r="D127" s="36">
        <v>0</v>
      </c>
      <c r="E127" s="36">
        <v>0</v>
      </c>
      <c r="F127" s="36">
        <v>0</v>
      </c>
      <c r="G127" s="36">
        <f t="shared" si="20"/>
        <v>0</v>
      </c>
    </row>
    <row r="128" spans="1:7" x14ac:dyDescent="0.25">
      <c r="A128" s="40" t="s">
        <v>68</v>
      </c>
      <c r="B128" s="36">
        <v>0</v>
      </c>
      <c r="C128" s="36">
        <v>0</v>
      </c>
      <c r="D128" s="36">
        <v>0</v>
      </c>
      <c r="E128" s="36">
        <v>0</v>
      </c>
      <c r="F128" s="36">
        <v>0</v>
      </c>
      <c r="G128" s="36">
        <f t="shared" si="20"/>
        <v>0</v>
      </c>
    </row>
    <row r="129" spans="1:7" x14ac:dyDescent="0.25">
      <c r="A129" s="40" t="s">
        <v>69</v>
      </c>
      <c r="B129" s="36">
        <v>0</v>
      </c>
      <c r="C129" s="36">
        <v>0</v>
      </c>
      <c r="D129" s="36">
        <v>0</v>
      </c>
      <c r="E129" s="36">
        <v>0</v>
      </c>
      <c r="F129" s="36">
        <v>0</v>
      </c>
      <c r="G129" s="36">
        <f t="shared" si="20"/>
        <v>0</v>
      </c>
    </row>
    <row r="130" spans="1:7" x14ac:dyDescent="0.25">
      <c r="A130" s="40" t="s">
        <v>70</v>
      </c>
      <c r="B130" s="36">
        <v>0</v>
      </c>
      <c r="C130" s="36">
        <v>0</v>
      </c>
      <c r="D130" s="36">
        <v>0</v>
      </c>
      <c r="E130" s="36">
        <v>0</v>
      </c>
      <c r="F130" s="36">
        <v>0</v>
      </c>
      <c r="G130" s="36">
        <f t="shared" si="20"/>
        <v>0</v>
      </c>
    </row>
    <row r="131" spans="1:7" x14ac:dyDescent="0.25">
      <c r="A131" s="40" t="s">
        <v>71</v>
      </c>
      <c r="B131" s="36">
        <v>0</v>
      </c>
      <c r="C131" s="36">
        <v>0</v>
      </c>
      <c r="D131" s="36">
        <v>0</v>
      </c>
      <c r="E131" s="36">
        <v>0</v>
      </c>
      <c r="F131" s="36">
        <v>0</v>
      </c>
      <c r="G131" s="36">
        <f t="shared" si="20"/>
        <v>0</v>
      </c>
    </row>
    <row r="132" spans="1:7" x14ac:dyDescent="0.25">
      <c r="A132" s="40" t="s">
        <v>72</v>
      </c>
      <c r="B132" s="36">
        <v>0</v>
      </c>
      <c r="C132" s="36">
        <v>0</v>
      </c>
      <c r="D132" s="36">
        <v>0</v>
      </c>
      <c r="E132" s="36">
        <v>0</v>
      </c>
      <c r="F132" s="36">
        <v>0</v>
      </c>
      <c r="G132" s="36">
        <f t="shared" si="20"/>
        <v>0</v>
      </c>
    </row>
    <row r="133" spans="1:7" x14ac:dyDescent="0.25">
      <c r="A133" s="39" t="s">
        <v>73</v>
      </c>
      <c r="B133" s="38">
        <f t="shared" ref="B133:G133" si="21">SUM(B134:B136)</f>
        <v>0</v>
      </c>
      <c r="C133" s="38">
        <f t="shared" si="21"/>
        <v>0</v>
      </c>
      <c r="D133" s="38">
        <f t="shared" si="21"/>
        <v>0</v>
      </c>
      <c r="E133" s="38">
        <f t="shared" si="21"/>
        <v>0</v>
      </c>
      <c r="F133" s="38">
        <f t="shared" si="21"/>
        <v>0</v>
      </c>
      <c r="G133" s="38">
        <f t="shared" si="21"/>
        <v>0</v>
      </c>
    </row>
    <row r="134" spans="1:7" x14ac:dyDescent="0.25">
      <c r="A134" s="40" t="s">
        <v>74</v>
      </c>
      <c r="B134" s="36">
        <v>0</v>
      </c>
      <c r="C134" s="36">
        <v>0</v>
      </c>
      <c r="D134" s="36">
        <v>0</v>
      </c>
      <c r="E134" s="36">
        <v>0</v>
      </c>
      <c r="F134" s="36">
        <v>0</v>
      </c>
      <c r="G134" s="36">
        <f>D134-E134</f>
        <v>0</v>
      </c>
    </row>
    <row r="135" spans="1:7" x14ac:dyDescent="0.25">
      <c r="A135" s="40" t="s">
        <v>75</v>
      </c>
      <c r="B135" s="36">
        <v>0</v>
      </c>
      <c r="C135" s="36">
        <v>0</v>
      </c>
      <c r="D135" s="36">
        <v>0</v>
      </c>
      <c r="E135" s="36">
        <v>0</v>
      </c>
      <c r="F135" s="36">
        <v>0</v>
      </c>
      <c r="G135" s="36">
        <f t="shared" ref="G135:G136" si="22">D135-E135</f>
        <v>0</v>
      </c>
    </row>
    <row r="136" spans="1:7" x14ac:dyDescent="0.25">
      <c r="A136" s="40" t="s">
        <v>76</v>
      </c>
      <c r="B136" s="36">
        <v>0</v>
      </c>
      <c r="C136" s="36">
        <v>0</v>
      </c>
      <c r="D136" s="36">
        <v>0</v>
      </c>
      <c r="E136" s="36">
        <v>0</v>
      </c>
      <c r="F136" s="36">
        <v>0</v>
      </c>
      <c r="G136" s="36">
        <f t="shared" si="22"/>
        <v>0</v>
      </c>
    </row>
    <row r="137" spans="1:7" x14ac:dyDescent="0.25">
      <c r="A137" s="39" t="s">
        <v>77</v>
      </c>
      <c r="B137" s="38">
        <f t="shared" ref="B137:G137" si="23">SUM(B138:B142,B144:B145)</f>
        <v>0</v>
      </c>
      <c r="C137" s="38">
        <f t="shared" si="23"/>
        <v>1500000</v>
      </c>
      <c r="D137" s="38">
        <f t="shared" si="23"/>
        <v>1500000</v>
      </c>
      <c r="E137" s="38">
        <f t="shared" si="23"/>
        <v>1500000</v>
      </c>
      <c r="F137" s="38">
        <f t="shared" si="23"/>
        <v>1500000</v>
      </c>
      <c r="G137" s="38">
        <f t="shared" si="23"/>
        <v>0</v>
      </c>
    </row>
    <row r="138" spans="1:7" x14ac:dyDescent="0.25">
      <c r="A138" s="40" t="s">
        <v>78</v>
      </c>
      <c r="B138" s="36">
        <v>0</v>
      </c>
      <c r="C138" s="36">
        <v>0</v>
      </c>
      <c r="D138" s="36">
        <v>0</v>
      </c>
      <c r="E138" s="36">
        <v>0</v>
      </c>
      <c r="F138" s="36">
        <v>0</v>
      </c>
      <c r="G138" s="36">
        <f>D138-E138</f>
        <v>0</v>
      </c>
    </row>
    <row r="139" spans="1:7" x14ac:dyDescent="0.25">
      <c r="A139" s="40" t="s">
        <v>79</v>
      </c>
      <c r="B139" s="36">
        <v>0</v>
      </c>
      <c r="C139" s="36">
        <v>0</v>
      </c>
      <c r="D139" s="36">
        <v>0</v>
      </c>
      <c r="E139" s="36">
        <v>0</v>
      </c>
      <c r="F139" s="36">
        <v>0</v>
      </c>
      <c r="G139" s="36">
        <f t="shared" ref="G139:G145" si="24">D139-E139</f>
        <v>0</v>
      </c>
    </row>
    <row r="140" spans="1:7" x14ac:dyDescent="0.25">
      <c r="A140" s="40" t="s">
        <v>80</v>
      </c>
      <c r="B140" s="36">
        <v>0</v>
      </c>
      <c r="C140" s="36">
        <v>0</v>
      </c>
      <c r="D140" s="36">
        <v>0</v>
      </c>
      <c r="E140" s="36">
        <v>0</v>
      </c>
      <c r="F140" s="36">
        <v>0</v>
      </c>
      <c r="G140" s="36">
        <f t="shared" si="24"/>
        <v>0</v>
      </c>
    </row>
    <row r="141" spans="1:7" x14ac:dyDescent="0.25">
      <c r="A141" s="40" t="s">
        <v>81</v>
      </c>
      <c r="B141" s="36">
        <v>0</v>
      </c>
      <c r="C141" s="36">
        <v>0</v>
      </c>
      <c r="D141" s="36">
        <v>0</v>
      </c>
      <c r="E141" s="36">
        <v>0</v>
      </c>
      <c r="F141" s="36">
        <v>0</v>
      </c>
      <c r="G141" s="36">
        <f t="shared" si="24"/>
        <v>0</v>
      </c>
    </row>
    <row r="142" spans="1:7" x14ac:dyDescent="0.25">
      <c r="A142" s="40" t="s">
        <v>82</v>
      </c>
      <c r="B142" s="36">
        <v>0</v>
      </c>
      <c r="C142" s="36">
        <v>1500000</v>
      </c>
      <c r="D142" s="36">
        <v>1500000</v>
      </c>
      <c r="E142" s="36">
        <v>1500000</v>
      </c>
      <c r="F142" s="36">
        <v>1500000</v>
      </c>
      <c r="G142" s="36">
        <f t="shared" si="24"/>
        <v>0</v>
      </c>
    </row>
    <row r="143" spans="1:7" x14ac:dyDescent="0.25">
      <c r="A143" s="40" t="s">
        <v>83</v>
      </c>
      <c r="B143" s="36">
        <v>0</v>
      </c>
      <c r="C143" s="36">
        <v>0</v>
      </c>
      <c r="D143" s="36">
        <v>0</v>
      </c>
      <c r="E143" s="36">
        <v>0</v>
      </c>
      <c r="F143" s="36">
        <v>0</v>
      </c>
      <c r="G143" s="36">
        <v>0</v>
      </c>
    </row>
    <row r="144" spans="1:7" x14ac:dyDescent="0.25">
      <c r="A144" s="40" t="s">
        <v>84</v>
      </c>
      <c r="B144" s="36">
        <v>0</v>
      </c>
      <c r="C144" s="36">
        <v>0</v>
      </c>
      <c r="D144" s="36">
        <v>0</v>
      </c>
      <c r="E144" s="36">
        <v>0</v>
      </c>
      <c r="F144" s="36">
        <v>0</v>
      </c>
      <c r="G144" s="36">
        <f t="shared" si="24"/>
        <v>0</v>
      </c>
    </row>
    <row r="145" spans="1:7" x14ac:dyDescent="0.25">
      <c r="A145" s="40" t="s">
        <v>85</v>
      </c>
      <c r="B145" s="36">
        <v>0</v>
      </c>
      <c r="C145" s="36">
        <v>0</v>
      </c>
      <c r="D145" s="36">
        <v>0</v>
      </c>
      <c r="E145" s="36">
        <v>0</v>
      </c>
      <c r="F145" s="36">
        <v>0</v>
      </c>
      <c r="G145" s="36">
        <f t="shared" si="24"/>
        <v>0</v>
      </c>
    </row>
    <row r="146" spans="1:7" x14ac:dyDescent="0.25">
      <c r="A146" s="39" t="s">
        <v>86</v>
      </c>
      <c r="B146" s="38">
        <f t="shared" ref="B146:G146" si="25">SUM(B147:B149)</f>
        <v>0</v>
      </c>
      <c r="C146" s="38">
        <f t="shared" si="25"/>
        <v>0</v>
      </c>
      <c r="D146" s="38">
        <f t="shared" si="25"/>
        <v>0</v>
      </c>
      <c r="E146" s="38">
        <f t="shared" si="25"/>
        <v>0</v>
      </c>
      <c r="F146" s="38">
        <f t="shared" si="25"/>
        <v>0</v>
      </c>
      <c r="G146" s="38">
        <f t="shared" si="25"/>
        <v>0</v>
      </c>
    </row>
    <row r="147" spans="1:7" x14ac:dyDescent="0.25">
      <c r="A147" s="40" t="s">
        <v>87</v>
      </c>
      <c r="B147" s="36">
        <v>0</v>
      </c>
      <c r="C147" s="36">
        <v>0</v>
      </c>
      <c r="D147" s="36">
        <v>0</v>
      </c>
      <c r="E147" s="36">
        <v>0</v>
      </c>
      <c r="F147" s="36">
        <v>0</v>
      </c>
      <c r="G147" s="36">
        <f>D147-E147</f>
        <v>0</v>
      </c>
    </row>
    <row r="148" spans="1:7" x14ac:dyDescent="0.25">
      <c r="A148" s="40" t="s">
        <v>88</v>
      </c>
      <c r="B148" s="36">
        <v>0</v>
      </c>
      <c r="C148" s="36">
        <v>0</v>
      </c>
      <c r="D148" s="36">
        <v>0</v>
      </c>
      <c r="E148" s="36">
        <v>0</v>
      </c>
      <c r="F148" s="36">
        <v>0</v>
      </c>
      <c r="G148" s="36">
        <f t="shared" ref="G148:G149" si="26">D148-E148</f>
        <v>0</v>
      </c>
    </row>
    <row r="149" spans="1:7" x14ac:dyDescent="0.25">
      <c r="A149" s="40" t="s">
        <v>89</v>
      </c>
      <c r="B149" s="36">
        <v>0</v>
      </c>
      <c r="C149" s="36">
        <v>0</v>
      </c>
      <c r="D149" s="36">
        <v>0</v>
      </c>
      <c r="E149" s="36">
        <v>0</v>
      </c>
      <c r="F149" s="36">
        <v>0</v>
      </c>
      <c r="G149" s="36">
        <f t="shared" si="26"/>
        <v>0</v>
      </c>
    </row>
    <row r="150" spans="1:7" x14ac:dyDescent="0.25">
      <c r="A150" s="39" t="s">
        <v>90</v>
      </c>
      <c r="B150" s="38">
        <f t="shared" ref="B150:G150" si="27">SUM(B151:B157)</f>
        <v>0</v>
      </c>
      <c r="C150" s="38">
        <f t="shared" si="27"/>
        <v>0</v>
      </c>
      <c r="D150" s="38">
        <f t="shared" si="27"/>
        <v>0</v>
      </c>
      <c r="E150" s="38">
        <f t="shared" si="27"/>
        <v>0</v>
      </c>
      <c r="F150" s="38">
        <f t="shared" si="27"/>
        <v>0</v>
      </c>
      <c r="G150" s="38">
        <f t="shared" si="27"/>
        <v>0</v>
      </c>
    </row>
    <row r="151" spans="1:7" x14ac:dyDescent="0.25">
      <c r="A151" s="40" t="s">
        <v>91</v>
      </c>
      <c r="B151" s="36">
        <v>0</v>
      </c>
      <c r="C151" s="36">
        <v>0</v>
      </c>
      <c r="D151" s="36">
        <v>0</v>
      </c>
      <c r="E151" s="36">
        <v>0</v>
      </c>
      <c r="F151" s="36">
        <v>0</v>
      </c>
      <c r="G151" s="36">
        <f>D151-E151</f>
        <v>0</v>
      </c>
    </row>
    <row r="152" spans="1:7" x14ac:dyDescent="0.25">
      <c r="A152" s="40" t="s">
        <v>92</v>
      </c>
      <c r="B152" s="36">
        <v>0</v>
      </c>
      <c r="C152" s="36">
        <v>0</v>
      </c>
      <c r="D152" s="36">
        <v>0</v>
      </c>
      <c r="E152" s="36">
        <v>0</v>
      </c>
      <c r="F152" s="36">
        <v>0</v>
      </c>
      <c r="G152" s="36">
        <f t="shared" ref="G152:G157" si="28">D152-E152</f>
        <v>0</v>
      </c>
    </row>
    <row r="153" spans="1:7" x14ac:dyDescent="0.25">
      <c r="A153" s="40" t="s">
        <v>93</v>
      </c>
      <c r="B153" s="36">
        <v>0</v>
      </c>
      <c r="C153" s="36">
        <v>0</v>
      </c>
      <c r="D153" s="36">
        <v>0</v>
      </c>
      <c r="E153" s="36">
        <v>0</v>
      </c>
      <c r="F153" s="36">
        <v>0</v>
      </c>
      <c r="G153" s="36">
        <f t="shared" si="28"/>
        <v>0</v>
      </c>
    </row>
    <row r="154" spans="1:7" x14ac:dyDescent="0.25">
      <c r="A154" s="42" t="s">
        <v>94</v>
      </c>
      <c r="B154" s="36">
        <v>0</v>
      </c>
      <c r="C154" s="36">
        <v>0</v>
      </c>
      <c r="D154" s="36">
        <v>0</v>
      </c>
      <c r="E154" s="36">
        <v>0</v>
      </c>
      <c r="F154" s="36">
        <v>0</v>
      </c>
      <c r="G154" s="36">
        <f t="shared" si="28"/>
        <v>0</v>
      </c>
    </row>
    <row r="155" spans="1:7" x14ac:dyDescent="0.25">
      <c r="A155" s="40" t="s">
        <v>95</v>
      </c>
      <c r="B155" s="36">
        <v>0</v>
      </c>
      <c r="C155" s="36">
        <v>0</v>
      </c>
      <c r="D155" s="36">
        <v>0</v>
      </c>
      <c r="E155" s="36">
        <v>0</v>
      </c>
      <c r="F155" s="36">
        <v>0</v>
      </c>
      <c r="G155" s="36">
        <f t="shared" si="28"/>
        <v>0</v>
      </c>
    </row>
    <row r="156" spans="1:7" x14ac:dyDescent="0.25">
      <c r="A156" s="40" t="s">
        <v>96</v>
      </c>
      <c r="B156" s="36">
        <v>0</v>
      </c>
      <c r="C156" s="36">
        <v>0</v>
      </c>
      <c r="D156" s="36">
        <v>0</v>
      </c>
      <c r="E156" s="36">
        <v>0</v>
      </c>
      <c r="F156" s="36">
        <v>0</v>
      </c>
      <c r="G156" s="36">
        <f t="shared" si="28"/>
        <v>0</v>
      </c>
    </row>
    <row r="157" spans="1:7" x14ac:dyDescent="0.25">
      <c r="A157" s="40" t="s">
        <v>97</v>
      </c>
      <c r="B157" s="36">
        <v>0</v>
      </c>
      <c r="C157" s="36">
        <v>0</v>
      </c>
      <c r="D157" s="36">
        <v>0</v>
      </c>
      <c r="E157" s="36">
        <v>0</v>
      </c>
      <c r="F157" s="36">
        <v>0</v>
      </c>
      <c r="G157" s="36">
        <f t="shared" si="28"/>
        <v>0</v>
      </c>
    </row>
    <row r="158" spans="1:7" x14ac:dyDescent="0.25">
      <c r="A158" s="43"/>
      <c r="B158" s="44"/>
      <c r="C158" s="44"/>
      <c r="D158" s="44"/>
      <c r="E158" s="44"/>
      <c r="F158" s="44"/>
      <c r="G158" s="44"/>
    </row>
    <row r="159" spans="1:7" x14ac:dyDescent="0.25">
      <c r="A159" s="8" t="s">
        <v>99</v>
      </c>
      <c r="B159" s="45">
        <f t="shared" ref="B159:G159" si="29">B9+B84</f>
        <v>255843042</v>
      </c>
      <c r="C159" s="45">
        <f t="shared" si="29"/>
        <v>139486256</v>
      </c>
      <c r="D159" s="45">
        <f t="shared" si="29"/>
        <v>395329302</v>
      </c>
      <c r="E159" s="45">
        <f t="shared" si="29"/>
        <v>359187934</v>
      </c>
      <c r="F159" s="45">
        <f t="shared" si="29"/>
        <v>357693835</v>
      </c>
      <c r="G159" s="45">
        <f t="shared" si="29"/>
        <v>36141364</v>
      </c>
    </row>
    <row r="160" spans="1:7" x14ac:dyDescent="0.25">
      <c r="A160" s="17"/>
      <c r="B160" s="16"/>
      <c r="C160" s="16"/>
      <c r="D160" s="16"/>
      <c r="E160" s="16"/>
      <c r="F160" s="16"/>
      <c r="G160" s="16"/>
    </row>
    <row r="162" spans="1:1" x14ac:dyDescent="0.25">
      <c r="A162" s="72" t="s">
        <v>212</v>
      </c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scale="43" orientation="portrait" horizontalDpi="1200" verticalDpi="1200" r:id="rId1"/>
  <ignoredErrors>
    <ignoredError sqref="B9:G10 B18:F18 B28:F28 B38:F38 B48:F48 B58:F58 B62:F62 B71:F92 B94:F102 B93:C93 E93:F93 B113:F113 B123:F141 B144:F159 B142 B103:C103 E103:F103" unlockedFormula="1"/>
    <ignoredError sqref="G18 G28 G38 G48 G58 G62 G71:G103 G113 G123:G142 G144:G159" formula="1" unlockedFormula="1"/>
    <ignoredError sqref="D93" formulaRange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80" t="s">
        <v>100</v>
      </c>
      <c r="B1" s="80"/>
      <c r="C1" s="80"/>
      <c r="D1" s="80"/>
      <c r="E1" s="80"/>
      <c r="F1" s="80"/>
      <c r="G1" s="80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64" t="s">
        <v>101</v>
      </c>
      <c r="B3" s="65"/>
      <c r="C3" s="65"/>
      <c r="D3" s="65"/>
      <c r="E3" s="65"/>
      <c r="F3" s="65"/>
      <c r="G3" s="66"/>
    </row>
    <row r="4" spans="1:7" x14ac:dyDescent="0.25">
      <c r="A4" s="64" t="s">
        <v>0</v>
      </c>
      <c r="B4" s="65"/>
      <c r="C4" s="65"/>
      <c r="D4" s="65"/>
      <c r="E4" s="65"/>
      <c r="F4" s="65"/>
      <c r="G4" s="66"/>
    </row>
    <row r="5" spans="1:7" x14ac:dyDescent="0.25">
      <c r="A5" s="64" t="s">
        <v>102</v>
      </c>
      <c r="B5" s="65"/>
      <c r="C5" s="65"/>
      <c r="D5" s="65"/>
      <c r="E5" s="65"/>
      <c r="F5" s="65"/>
      <c r="G5" s="66"/>
    </row>
    <row r="6" spans="1:7" x14ac:dyDescent="0.25">
      <c r="A6" s="78" t="s">
        <v>103</v>
      </c>
      <c r="B6" s="10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83.25" customHeight="1" x14ac:dyDescent="0.25">
      <c r="A7" s="79"/>
      <c r="B7" s="31" t="s">
        <v>104</v>
      </c>
      <c r="C7" s="79"/>
      <c r="D7" s="79"/>
      <c r="E7" s="79"/>
      <c r="F7" s="79"/>
      <c r="G7" s="79"/>
    </row>
    <row r="8" spans="1:7" ht="30" x14ac:dyDescent="0.25">
      <c r="A8" s="32" t="s">
        <v>105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4" t="s">
        <v>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106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107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108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109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110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111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4" t="s">
        <v>112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113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114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10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11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115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4" t="s">
        <v>12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116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13</v>
      </c>
      <c r="B34" s="3"/>
      <c r="C34" s="3"/>
      <c r="D34" s="3"/>
      <c r="E34" s="3"/>
      <c r="F34" s="3"/>
      <c r="G34" s="3"/>
    </row>
    <row r="35" spans="1:7" ht="45" customHeight="1" x14ac:dyDescent="0.25">
      <c r="A35" s="34" t="s">
        <v>117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14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118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1" t="s">
        <v>119</v>
      </c>
      <c r="B1" s="81"/>
      <c r="C1" s="81"/>
      <c r="D1" s="81"/>
      <c r="E1" s="81"/>
      <c r="F1" s="81"/>
      <c r="G1" s="81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120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102</v>
      </c>
      <c r="B5" s="48"/>
      <c r="C5" s="48"/>
      <c r="D5" s="48"/>
      <c r="E5" s="48"/>
      <c r="F5" s="48"/>
      <c r="G5" s="49"/>
    </row>
    <row r="6" spans="1:7" x14ac:dyDescent="0.25">
      <c r="A6" s="82" t="s">
        <v>121</v>
      </c>
      <c r="B6" s="10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57.75" customHeight="1" x14ac:dyDescent="0.25">
      <c r="A7" s="83"/>
      <c r="B7" s="11" t="s">
        <v>104</v>
      </c>
      <c r="C7" s="79"/>
      <c r="D7" s="79"/>
      <c r="E7" s="79"/>
      <c r="F7" s="79"/>
      <c r="G7" s="79"/>
    </row>
    <row r="8" spans="1:7" x14ac:dyDescent="0.25">
      <c r="A8" s="5" t="s">
        <v>122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19" t="s">
        <v>123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124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125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126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127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128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129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130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131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5"/>
      <c r="B18" s="14"/>
      <c r="C18" s="14"/>
      <c r="D18" s="14"/>
      <c r="E18" s="14"/>
      <c r="F18" s="14"/>
      <c r="G18" s="14"/>
    </row>
    <row r="19" spans="1:7" x14ac:dyDescent="0.25">
      <c r="A19" s="1" t="s">
        <v>132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9" t="s">
        <v>123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125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126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128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129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133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131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1" t="s">
        <v>134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1" t="s">
        <v>135</v>
      </c>
      <c r="B1" s="81"/>
      <c r="C1" s="81"/>
      <c r="D1" s="81"/>
      <c r="E1" s="81"/>
      <c r="F1" s="81"/>
      <c r="G1" s="81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136</v>
      </c>
      <c r="B3" s="48"/>
      <c r="C3" s="48"/>
      <c r="D3" s="48"/>
      <c r="E3" s="48"/>
      <c r="F3" s="48"/>
      <c r="G3" s="49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85" t="s">
        <v>103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10">
        <f>+F5+1</f>
        <v>2022</v>
      </c>
    </row>
    <row r="6" spans="1:7" ht="32.25" x14ac:dyDescent="0.25">
      <c r="A6" s="76"/>
      <c r="B6" s="87"/>
      <c r="C6" s="87"/>
      <c r="D6" s="87"/>
      <c r="E6" s="87"/>
      <c r="F6" s="87"/>
      <c r="G6" s="11" t="s">
        <v>137</v>
      </c>
    </row>
    <row r="7" spans="1:7" x14ac:dyDescent="0.25">
      <c r="A7" s="23" t="s">
        <v>105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4" t="s">
        <v>138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139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140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141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142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143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144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145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146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147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148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149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111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4" t="s">
        <v>150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151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152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153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154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4"/>
      <c r="B27" s="21"/>
      <c r="C27" s="21"/>
      <c r="D27" s="21"/>
      <c r="E27" s="21"/>
      <c r="F27" s="21"/>
      <c r="G27" s="21"/>
    </row>
    <row r="28" spans="1:7" x14ac:dyDescent="0.25">
      <c r="A28" s="1" t="s">
        <v>115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9" t="s">
        <v>12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4"/>
      <c r="B30" s="21"/>
      <c r="C30" s="21"/>
      <c r="D30" s="21"/>
      <c r="E30" s="21"/>
      <c r="F30" s="21"/>
      <c r="G30" s="21"/>
    </row>
    <row r="31" spans="1:7" x14ac:dyDescent="0.25">
      <c r="A31" s="1" t="s">
        <v>155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1"/>
      <c r="C32" s="21"/>
      <c r="D32" s="21"/>
      <c r="E32" s="21"/>
      <c r="F32" s="21"/>
      <c r="G32" s="21"/>
    </row>
    <row r="33" spans="1:7" x14ac:dyDescent="0.25">
      <c r="A33" s="1" t="s">
        <v>13</v>
      </c>
      <c r="B33" s="3"/>
      <c r="C33" s="3"/>
      <c r="D33" s="3"/>
      <c r="E33" s="3"/>
      <c r="F33" s="3"/>
      <c r="G33" s="3"/>
    </row>
    <row r="34" spans="1:7" ht="45" customHeight="1" x14ac:dyDescent="0.25">
      <c r="A34" s="28" t="s">
        <v>117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156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157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4" t="s">
        <v>158</v>
      </c>
      <c r="B39" s="84"/>
      <c r="C39" s="84"/>
      <c r="D39" s="84"/>
      <c r="E39" s="84"/>
      <c r="F39" s="84"/>
      <c r="G39" s="84"/>
    </row>
    <row r="40" spans="1:7" x14ac:dyDescent="0.25">
      <c r="A40" s="84" t="s">
        <v>159</v>
      </c>
      <c r="B40" s="84"/>
      <c r="C40" s="84"/>
      <c r="D40" s="84"/>
      <c r="E40" s="84"/>
      <c r="F40" s="84"/>
      <c r="G40" s="8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1" t="s">
        <v>160</v>
      </c>
      <c r="B1" s="81"/>
      <c r="C1" s="81"/>
      <c r="D1" s="81"/>
      <c r="E1" s="81"/>
      <c r="F1" s="81"/>
      <c r="G1" s="81"/>
    </row>
    <row r="2" spans="1:7" x14ac:dyDescent="0.25">
      <c r="A2" s="61" t="e">
        <f>#REF!</f>
        <v>#REF!</v>
      </c>
      <c r="B2" s="62"/>
      <c r="C2" s="62"/>
      <c r="D2" s="62"/>
      <c r="E2" s="62"/>
      <c r="F2" s="62"/>
      <c r="G2" s="63"/>
    </row>
    <row r="3" spans="1:7" x14ac:dyDescent="0.25">
      <c r="A3" s="47" t="s">
        <v>161</v>
      </c>
      <c r="B3" s="48"/>
      <c r="C3" s="48"/>
      <c r="D3" s="48"/>
      <c r="E3" s="48"/>
      <c r="F3" s="48"/>
      <c r="G3" s="49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88" t="s">
        <v>121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10">
        <v>2022</v>
      </c>
    </row>
    <row r="6" spans="1:7" ht="48.75" customHeight="1" x14ac:dyDescent="0.25">
      <c r="A6" s="89"/>
      <c r="B6" s="87"/>
      <c r="C6" s="87"/>
      <c r="D6" s="87"/>
      <c r="E6" s="87"/>
      <c r="F6" s="87"/>
      <c r="G6" s="11" t="s">
        <v>162</v>
      </c>
    </row>
    <row r="7" spans="1:7" x14ac:dyDescent="0.25">
      <c r="A7" s="5" t="s">
        <v>122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19" t="s">
        <v>123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124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125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126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127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128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129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130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131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1" t="s">
        <v>132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9" t="s">
        <v>123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124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125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126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127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128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129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133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131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1" t="s">
        <v>163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4" t="s">
        <v>158</v>
      </c>
      <c r="B32" s="84"/>
      <c r="C32" s="84"/>
      <c r="D32" s="84"/>
      <c r="E32" s="84"/>
      <c r="F32" s="84"/>
      <c r="G32" s="84"/>
    </row>
    <row r="33" spans="1:7" x14ac:dyDescent="0.25">
      <c r="A33" s="84" t="s">
        <v>159</v>
      </c>
      <c r="B33" s="84"/>
      <c r="C33" s="84"/>
      <c r="D33" s="84"/>
      <c r="E33" s="84"/>
      <c r="F33" s="84"/>
      <c r="G33" s="8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90" t="s">
        <v>164</v>
      </c>
      <c r="B1" s="90"/>
      <c r="C1" s="90"/>
      <c r="D1" s="90"/>
      <c r="E1" s="90"/>
      <c r="F1" s="90"/>
    </row>
    <row r="2" spans="1:6" ht="20.100000000000001" customHeight="1" x14ac:dyDescent="0.25">
      <c r="A2" s="46" t="e">
        <f>#REF!</f>
        <v>#REF!</v>
      </c>
      <c r="B2" s="67"/>
      <c r="C2" s="67"/>
      <c r="D2" s="67"/>
      <c r="E2" s="67"/>
      <c r="F2" s="68"/>
    </row>
    <row r="3" spans="1:6" ht="29.25" customHeight="1" x14ac:dyDescent="0.25">
      <c r="A3" s="69" t="s">
        <v>165</v>
      </c>
      <c r="B3" s="70"/>
      <c r="C3" s="70"/>
      <c r="D3" s="70"/>
      <c r="E3" s="70"/>
      <c r="F3" s="71"/>
    </row>
    <row r="4" spans="1:6" ht="35.25" customHeight="1" x14ac:dyDescent="0.25">
      <c r="A4" s="54"/>
      <c r="B4" s="54" t="s">
        <v>166</v>
      </c>
      <c r="C4" s="54" t="s">
        <v>167</v>
      </c>
      <c r="D4" s="54" t="s">
        <v>168</v>
      </c>
      <c r="E4" s="54" t="s">
        <v>169</v>
      </c>
      <c r="F4" s="54" t="s">
        <v>170</v>
      </c>
    </row>
    <row r="5" spans="1:6" ht="12.75" customHeight="1" x14ac:dyDescent="0.25">
      <c r="A5" s="4" t="s">
        <v>171</v>
      </c>
      <c r="B5" s="15"/>
      <c r="C5" s="15"/>
      <c r="D5" s="15"/>
      <c r="E5" s="15"/>
      <c r="F5" s="15"/>
    </row>
    <row r="6" spans="1:6" ht="30" x14ac:dyDescent="0.25">
      <c r="A6" s="20" t="s">
        <v>172</v>
      </c>
      <c r="B6" s="21"/>
      <c r="C6" s="21"/>
      <c r="D6" s="21"/>
      <c r="E6" s="21"/>
      <c r="F6" s="21"/>
    </row>
    <row r="7" spans="1:6" ht="15" x14ac:dyDescent="0.25">
      <c r="A7" s="20" t="s">
        <v>173</v>
      </c>
      <c r="B7" s="21"/>
      <c r="C7" s="21"/>
      <c r="D7" s="21"/>
      <c r="E7" s="21"/>
      <c r="F7" s="21"/>
    </row>
    <row r="8" spans="1:6" ht="15" x14ac:dyDescent="0.25">
      <c r="A8" s="28"/>
      <c r="B8" s="14"/>
      <c r="C8" s="14"/>
      <c r="D8" s="14"/>
      <c r="E8" s="14"/>
      <c r="F8" s="14"/>
    </row>
    <row r="9" spans="1:6" ht="15" x14ac:dyDescent="0.25">
      <c r="A9" s="4" t="s">
        <v>174</v>
      </c>
      <c r="B9" s="14"/>
      <c r="C9" s="14"/>
      <c r="D9" s="14"/>
      <c r="E9" s="14"/>
      <c r="F9" s="14"/>
    </row>
    <row r="10" spans="1:6" ht="15" x14ac:dyDescent="0.25">
      <c r="A10" s="20" t="s">
        <v>175</v>
      </c>
      <c r="B10" s="21"/>
      <c r="C10" s="21"/>
      <c r="D10" s="21"/>
      <c r="E10" s="21"/>
      <c r="F10" s="21"/>
    </row>
    <row r="11" spans="1:6" ht="15" x14ac:dyDescent="0.25">
      <c r="A11" s="37" t="s">
        <v>176</v>
      </c>
      <c r="B11" s="21"/>
      <c r="C11" s="21"/>
      <c r="D11" s="21"/>
      <c r="E11" s="21"/>
      <c r="F11" s="21"/>
    </row>
    <row r="12" spans="1:6" ht="15" x14ac:dyDescent="0.25">
      <c r="A12" s="37" t="s">
        <v>177</v>
      </c>
      <c r="B12" s="21"/>
      <c r="C12" s="21"/>
      <c r="D12" s="21"/>
      <c r="E12" s="21"/>
      <c r="F12" s="21"/>
    </row>
    <row r="13" spans="1:6" ht="15" x14ac:dyDescent="0.25">
      <c r="A13" s="37" t="s">
        <v>178</v>
      </c>
      <c r="B13" s="21"/>
      <c r="C13" s="21"/>
      <c r="D13" s="21"/>
      <c r="E13" s="21"/>
      <c r="F13" s="21"/>
    </row>
    <row r="14" spans="1:6" ht="15" x14ac:dyDescent="0.25">
      <c r="A14" s="20" t="s">
        <v>179</v>
      </c>
      <c r="B14" s="21"/>
      <c r="C14" s="21"/>
      <c r="D14" s="21"/>
      <c r="E14" s="21"/>
      <c r="F14" s="21"/>
    </row>
    <row r="15" spans="1:6" ht="15" x14ac:dyDescent="0.25">
      <c r="A15" s="37" t="s">
        <v>176</v>
      </c>
      <c r="B15" s="21"/>
      <c r="C15" s="21"/>
      <c r="D15" s="21"/>
      <c r="E15" s="21"/>
      <c r="F15" s="21"/>
    </row>
    <row r="16" spans="1:6" ht="15" x14ac:dyDescent="0.25">
      <c r="A16" s="37" t="s">
        <v>177</v>
      </c>
      <c r="B16" s="21"/>
      <c r="C16" s="21"/>
      <c r="D16" s="21"/>
      <c r="E16" s="21"/>
      <c r="F16" s="21"/>
    </row>
    <row r="17" spans="1:6" ht="15" x14ac:dyDescent="0.25">
      <c r="A17" s="37" t="s">
        <v>178</v>
      </c>
      <c r="B17" s="21"/>
      <c r="C17" s="21"/>
      <c r="D17" s="21"/>
      <c r="E17" s="21"/>
      <c r="F17" s="21"/>
    </row>
    <row r="18" spans="1:6" ht="15" x14ac:dyDescent="0.25">
      <c r="A18" s="20" t="s">
        <v>180</v>
      </c>
      <c r="B18" s="55"/>
      <c r="C18" s="21"/>
      <c r="D18" s="21"/>
      <c r="E18" s="21"/>
      <c r="F18" s="21"/>
    </row>
    <row r="19" spans="1:6" ht="15" x14ac:dyDescent="0.25">
      <c r="A19" s="20" t="s">
        <v>181</v>
      </c>
      <c r="B19" s="21"/>
      <c r="C19" s="21"/>
      <c r="D19" s="21"/>
      <c r="E19" s="21"/>
      <c r="F19" s="21"/>
    </row>
    <row r="20" spans="1:6" ht="30" x14ac:dyDescent="0.25">
      <c r="A20" s="20" t="s">
        <v>182</v>
      </c>
      <c r="B20" s="56"/>
      <c r="C20" s="56"/>
      <c r="D20" s="56"/>
      <c r="E20" s="56"/>
      <c r="F20" s="56"/>
    </row>
    <row r="21" spans="1:6" ht="30" x14ac:dyDescent="0.25">
      <c r="A21" s="20" t="s">
        <v>183</v>
      </c>
      <c r="B21" s="56"/>
      <c r="C21" s="56"/>
      <c r="D21" s="56"/>
      <c r="E21" s="56"/>
      <c r="F21" s="56"/>
    </row>
    <row r="22" spans="1:6" ht="30" x14ac:dyDescent="0.25">
      <c r="A22" s="20" t="s">
        <v>184</v>
      </c>
      <c r="B22" s="56"/>
      <c r="C22" s="56"/>
      <c r="D22" s="56"/>
      <c r="E22" s="56"/>
      <c r="F22" s="56"/>
    </row>
    <row r="23" spans="1:6" ht="15" x14ac:dyDescent="0.25">
      <c r="A23" s="20" t="s">
        <v>185</v>
      </c>
      <c r="B23" s="56"/>
      <c r="C23" s="56"/>
      <c r="D23" s="56"/>
      <c r="E23" s="56"/>
      <c r="F23" s="56"/>
    </row>
    <row r="24" spans="1:6" ht="15" x14ac:dyDescent="0.25">
      <c r="A24" s="20" t="s">
        <v>186</v>
      </c>
      <c r="B24" s="57"/>
      <c r="C24" s="21"/>
      <c r="D24" s="21"/>
      <c r="E24" s="21"/>
      <c r="F24" s="21"/>
    </row>
    <row r="25" spans="1:6" ht="15" x14ac:dyDescent="0.25">
      <c r="A25" s="20" t="s">
        <v>187</v>
      </c>
      <c r="B25" s="57"/>
      <c r="C25" s="21"/>
      <c r="D25" s="21"/>
      <c r="E25" s="21"/>
      <c r="F25" s="21"/>
    </row>
    <row r="26" spans="1:6" ht="15" x14ac:dyDescent="0.25">
      <c r="A26" s="28"/>
      <c r="B26" s="14"/>
      <c r="C26" s="14"/>
      <c r="D26" s="14"/>
      <c r="E26" s="14"/>
      <c r="F26" s="14"/>
    </row>
    <row r="27" spans="1:6" ht="15" x14ac:dyDescent="0.25">
      <c r="A27" s="4" t="s">
        <v>188</v>
      </c>
      <c r="B27" s="14"/>
      <c r="C27" s="14"/>
      <c r="D27" s="14"/>
      <c r="E27" s="14"/>
      <c r="F27" s="14"/>
    </row>
    <row r="28" spans="1:6" ht="15" x14ac:dyDescent="0.25">
      <c r="A28" s="20" t="s">
        <v>189</v>
      </c>
      <c r="B28" s="21"/>
      <c r="C28" s="21"/>
      <c r="D28" s="21"/>
      <c r="E28" s="21"/>
      <c r="F28" s="21"/>
    </row>
    <row r="29" spans="1:6" ht="15" x14ac:dyDescent="0.25">
      <c r="A29" s="28"/>
      <c r="B29" s="14"/>
      <c r="C29" s="14"/>
      <c r="D29" s="14"/>
      <c r="E29" s="14"/>
      <c r="F29" s="14"/>
    </row>
    <row r="30" spans="1:6" ht="15" x14ac:dyDescent="0.25">
      <c r="A30" s="4" t="s">
        <v>190</v>
      </c>
      <c r="B30" s="14"/>
      <c r="C30" s="14"/>
      <c r="D30" s="14"/>
      <c r="E30" s="14"/>
      <c r="F30" s="14"/>
    </row>
    <row r="31" spans="1:6" ht="15" x14ac:dyDescent="0.25">
      <c r="A31" s="20" t="s">
        <v>175</v>
      </c>
      <c r="B31" s="21"/>
      <c r="C31" s="21"/>
      <c r="D31" s="21"/>
      <c r="E31" s="21"/>
      <c r="F31" s="21"/>
    </row>
    <row r="32" spans="1:6" ht="15" x14ac:dyDescent="0.25">
      <c r="A32" s="20" t="s">
        <v>179</v>
      </c>
      <c r="B32" s="21"/>
      <c r="C32" s="21"/>
      <c r="D32" s="21"/>
      <c r="E32" s="21"/>
      <c r="F32" s="21"/>
    </row>
    <row r="33" spans="1:6" ht="15" x14ac:dyDescent="0.25">
      <c r="A33" s="20" t="s">
        <v>191</v>
      </c>
      <c r="B33" s="21"/>
      <c r="C33" s="21"/>
      <c r="D33" s="21"/>
      <c r="E33" s="21"/>
      <c r="F33" s="21"/>
    </row>
    <row r="34" spans="1:6" ht="15" x14ac:dyDescent="0.25">
      <c r="A34" s="28"/>
      <c r="B34" s="14"/>
      <c r="C34" s="14"/>
      <c r="D34" s="14"/>
      <c r="E34" s="14"/>
      <c r="F34" s="14"/>
    </row>
    <row r="35" spans="1:6" ht="15" x14ac:dyDescent="0.25">
      <c r="A35" s="4" t="s">
        <v>192</v>
      </c>
      <c r="B35" s="14"/>
      <c r="C35" s="14"/>
      <c r="D35" s="14"/>
      <c r="E35" s="14"/>
      <c r="F35" s="14"/>
    </row>
    <row r="36" spans="1:6" ht="15" x14ac:dyDescent="0.25">
      <c r="A36" s="20" t="s">
        <v>193</v>
      </c>
      <c r="B36" s="21"/>
      <c r="C36" s="21"/>
      <c r="D36" s="21"/>
      <c r="E36" s="21"/>
      <c r="F36" s="21"/>
    </row>
    <row r="37" spans="1:6" ht="15" x14ac:dyDescent="0.25">
      <c r="A37" s="20" t="s">
        <v>194</v>
      </c>
      <c r="B37" s="21"/>
      <c r="C37" s="21"/>
      <c r="D37" s="21"/>
      <c r="E37" s="21"/>
      <c r="F37" s="21"/>
    </row>
    <row r="38" spans="1:6" ht="15" x14ac:dyDescent="0.25">
      <c r="A38" s="20" t="s">
        <v>195</v>
      </c>
      <c r="B38" s="57"/>
      <c r="C38" s="21"/>
      <c r="D38" s="21"/>
      <c r="E38" s="21"/>
      <c r="F38" s="21"/>
    </row>
    <row r="39" spans="1:6" ht="15" x14ac:dyDescent="0.25">
      <c r="A39" s="28"/>
      <c r="B39" s="14"/>
      <c r="C39" s="14"/>
      <c r="D39" s="14"/>
      <c r="E39" s="14"/>
      <c r="F39" s="14"/>
    </row>
    <row r="40" spans="1:6" ht="15" x14ac:dyDescent="0.25">
      <c r="A40" s="4" t="s">
        <v>196</v>
      </c>
      <c r="B40" s="21"/>
      <c r="C40" s="21"/>
      <c r="D40" s="21"/>
      <c r="E40" s="21"/>
      <c r="F40" s="21"/>
    </row>
    <row r="41" spans="1:6" ht="15" x14ac:dyDescent="0.25">
      <c r="A41" s="28"/>
      <c r="B41" s="14"/>
      <c r="C41" s="14"/>
      <c r="D41" s="14"/>
      <c r="E41" s="14"/>
      <c r="F41" s="14"/>
    </row>
    <row r="42" spans="1:6" ht="15" x14ac:dyDescent="0.25">
      <c r="A42" s="4" t="s">
        <v>197</v>
      </c>
      <c r="B42" s="14"/>
      <c r="C42" s="14"/>
      <c r="D42" s="14"/>
      <c r="E42" s="14"/>
      <c r="F42" s="14"/>
    </row>
    <row r="43" spans="1:6" ht="15" x14ac:dyDescent="0.25">
      <c r="A43" s="20" t="s">
        <v>198</v>
      </c>
      <c r="B43" s="21"/>
      <c r="C43" s="21"/>
      <c r="D43" s="21"/>
      <c r="E43" s="21"/>
      <c r="F43" s="21"/>
    </row>
    <row r="44" spans="1:6" ht="15" x14ac:dyDescent="0.25">
      <c r="A44" s="20" t="s">
        <v>199</v>
      </c>
      <c r="B44" s="21"/>
      <c r="C44" s="21"/>
      <c r="D44" s="21"/>
      <c r="E44" s="21"/>
      <c r="F44" s="21"/>
    </row>
    <row r="45" spans="1:6" ht="15" x14ac:dyDescent="0.25">
      <c r="A45" s="20" t="s">
        <v>200</v>
      </c>
      <c r="B45" s="21"/>
      <c r="C45" s="21"/>
      <c r="D45" s="21"/>
      <c r="E45" s="21"/>
      <c r="F45" s="21"/>
    </row>
    <row r="46" spans="1:6" ht="15" x14ac:dyDescent="0.25">
      <c r="A46" s="28"/>
      <c r="B46" s="14"/>
      <c r="C46" s="14"/>
      <c r="D46" s="14"/>
      <c r="E46" s="14"/>
      <c r="F46" s="14"/>
    </row>
    <row r="47" spans="1:6" ht="30" x14ac:dyDescent="0.25">
      <c r="A47" s="4" t="s">
        <v>201</v>
      </c>
      <c r="B47" s="14"/>
      <c r="C47" s="14"/>
      <c r="D47" s="14"/>
      <c r="E47" s="14"/>
      <c r="F47" s="14"/>
    </row>
    <row r="48" spans="1:6" ht="15" x14ac:dyDescent="0.25">
      <c r="A48" s="20" t="s">
        <v>199</v>
      </c>
      <c r="B48" s="56"/>
      <c r="C48" s="56"/>
      <c r="D48" s="56"/>
      <c r="E48" s="56"/>
      <c r="F48" s="56"/>
    </row>
    <row r="49" spans="1:6" ht="15" x14ac:dyDescent="0.25">
      <c r="A49" s="20" t="s">
        <v>200</v>
      </c>
      <c r="B49" s="56"/>
      <c r="C49" s="56"/>
      <c r="D49" s="56"/>
      <c r="E49" s="56"/>
      <c r="F49" s="56"/>
    </row>
    <row r="50" spans="1:6" ht="15" x14ac:dyDescent="0.25">
      <c r="A50" s="28"/>
      <c r="B50" s="14"/>
      <c r="C50" s="14"/>
      <c r="D50" s="14"/>
      <c r="E50" s="14"/>
      <c r="F50" s="14"/>
    </row>
    <row r="51" spans="1:6" ht="15" x14ac:dyDescent="0.25">
      <c r="A51" s="4" t="s">
        <v>202</v>
      </c>
      <c r="B51" s="14"/>
      <c r="C51" s="14"/>
      <c r="D51" s="14"/>
      <c r="E51" s="14"/>
      <c r="F51" s="14"/>
    </row>
    <row r="52" spans="1:6" ht="15" x14ac:dyDescent="0.25">
      <c r="A52" s="20" t="s">
        <v>199</v>
      </c>
      <c r="B52" s="21"/>
      <c r="C52" s="21"/>
      <c r="D52" s="21"/>
      <c r="E52" s="21"/>
      <c r="F52" s="21"/>
    </row>
    <row r="53" spans="1:6" ht="15" x14ac:dyDescent="0.25">
      <c r="A53" s="20" t="s">
        <v>200</v>
      </c>
      <c r="B53" s="21"/>
      <c r="C53" s="21"/>
      <c r="D53" s="21"/>
      <c r="E53" s="21"/>
      <c r="F53" s="21"/>
    </row>
    <row r="54" spans="1:6" ht="15" x14ac:dyDescent="0.25">
      <c r="A54" s="20" t="s">
        <v>203</v>
      </c>
      <c r="B54" s="21"/>
      <c r="C54" s="21"/>
      <c r="D54" s="21"/>
      <c r="E54" s="21"/>
      <c r="F54" s="21"/>
    </row>
    <row r="55" spans="1:6" ht="15" x14ac:dyDescent="0.25">
      <c r="A55" s="28"/>
      <c r="B55" s="14"/>
      <c r="C55" s="14"/>
      <c r="D55" s="14"/>
      <c r="E55" s="14"/>
      <c r="F55" s="14"/>
    </row>
    <row r="56" spans="1:6" ht="44.25" customHeight="1" x14ac:dyDescent="0.25">
      <c r="A56" s="4" t="s">
        <v>204</v>
      </c>
      <c r="B56" s="14"/>
      <c r="C56" s="14"/>
      <c r="D56" s="14"/>
      <c r="E56" s="14"/>
      <c r="F56" s="14"/>
    </row>
    <row r="57" spans="1:6" ht="20.100000000000001" customHeight="1" x14ac:dyDescent="0.25">
      <c r="A57" s="20" t="s">
        <v>199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200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4"/>
      <c r="C59" s="14"/>
      <c r="D59" s="14"/>
      <c r="E59" s="14"/>
      <c r="F59" s="14"/>
    </row>
    <row r="60" spans="1:6" ht="20.100000000000001" customHeight="1" x14ac:dyDescent="0.25">
      <c r="A60" s="4" t="s">
        <v>205</v>
      </c>
      <c r="B60" s="14"/>
      <c r="C60" s="14"/>
      <c r="D60" s="14"/>
      <c r="E60" s="14"/>
      <c r="F60" s="14"/>
    </row>
    <row r="61" spans="1:6" ht="20.100000000000001" customHeight="1" x14ac:dyDescent="0.25">
      <c r="A61" s="20" t="s">
        <v>206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207</v>
      </c>
      <c r="B62" s="57"/>
      <c r="C62" s="21"/>
      <c r="D62" s="21"/>
      <c r="E62" s="21"/>
      <c r="F62" s="21"/>
    </row>
    <row r="63" spans="1:6" ht="20.100000000000001" customHeight="1" x14ac:dyDescent="0.25">
      <c r="A63" s="28"/>
      <c r="B63" s="14"/>
      <c r="C63" s="14"/>
      <c r="D63" s="14"/>
      <c r="E63" s="14"/>
      <c r="F63" s="14"/>
    </row>
    <row r="64" spans="1:6" ht="20.100000000000001" customHeight="1" x14ac:dyDescent="0.25">
      <c r="A64" s="4" t="s">
        <v>208</v>
      </c>
      <c r="B64" s="14"/>
      <c r="C64" s="14"/>
      <c r="D64" s="14"/>
      <c r="E64" s="14"/>
      <c r="F64" s="14"/>
    </row>
    <row r="65" spans="1:6" ht="20.100000000000001" customHeight="1" x14ac:dyDescent="0.25">
      <c r="A65" s="20" t="s">
        <v>209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210</v>
      </c>
      <c r="B66" s="21"/>
      <c r="C66" s="21"/>
      <c r="D66" s="21"/>
      <c r="E66" s="21"/>
      <c r="F66" s="21"/>
    </row>
    <row r="67" spans="1:6" ht="20.100000000000001" customHeight="1" x14ac:dyDescent="0.25">
      <c r="A67" s="53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a)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IECG</cp:lastModifiedBy>
  <cp:revision/>
  <cp:lastPrinted>2025-01-29T20:10:38Z</cp:lastPrinted>
  <dcterms:created xsi:type="dcterms:W3CDTF">2023-03-16T22:14:51Z</dcterms:created>
  <dcterms:modified xsi:type="dcterms:W3CDTF">2025-01-30T17:53:00Z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