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2DO TRIMESTRE\PAGIN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<sst xmlns="http://schemas.openxmlformats.org/spreadsheetml/2006/main" count="27" uniqueCount="27">
  <si>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</si>
  <si>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</si>
  <si>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</si>
  <si>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</si>
  <si>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</si>
  <si>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</si>
  <si>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</si>
  <si>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</si>
  <si>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</si>
  <si>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</si>
  <si>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</si>
  <si>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</si>
  <si>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</si>
  <si>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</si>
  <si>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</si>
  <si>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</si>
  <si>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</si>
  <si>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</si>
  <si>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</si>
  <si>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</si>
  <si>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</si>
  <si>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</si>
  <si>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</si>
  <si>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</si>
  <si>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</si>
  <si>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</si>
  <si>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ESTATAL DE LA CULTURA DEL ESTADO DE GUANAJUATO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</si>
</sst>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2819400</xdr:colOff>
      <xdr:row>24</xdr:row>
      <xdr:rowOff>85725</xdr:rowOff>
    </xdr:from>
    <xdr:to>
      <xdr:col>5</xdr:col>
      <xdr:colOff>238125</xdr:colOff>
      <xdr:row>30</xdr:row>
      <xdr:rowOff>95250</xdr:rowOff>
    </xdr:to>
    <xdr:sp macro="" textlink="">
      <xdr:nvSpPr>
        <xdr:cNvPr id="2" name="CuadroTexto 1"/>
        <xdr:cNvSpPr txBox="1"/>
      </xdr:nvSpPr>
      <xdr:spPr>
        <a:xfrm>
          <a:off x="2819400" y="3962400"/>
          <a:ext cx="59436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164782801.17999998</v>
      </c>
      <c r="C3" s="8">
        <f t="shared" ref="C3:F3" si="0">C4+C12</f>
        <v>433215182.27999997</v>
      </c>
      <c r="D3" s="8">
        <f t="shared" si="0"/>
        <v>378523384.57000005</v>
      </c>
      <c r="E3" s="8">
        <f t="shared" si="0"/>
        <v>219474598.88999999</v>
      </c>
      <c r="F3" s="8">
        <f t="shared" si="0"/>
        <v>54691797.710000008</v>
      </c>
    </row>
    <row r="4" spans="1:6" x14ac:dyDescent="0.2">
      <c r="A4" s="5" t="s">
        <v>4</v>
      </c>
      <c r="B4" s="8">
        <f>SUM(B5:B11)</f>
        <v>47713166.050000004</v>
      </c>
      <c r="C4" s="8">
        <f>SUM(C5:C11)</f>
        <v>399990358.88</v>
      </c>
      <c r="D4" s="8">
        <f>SUM(D5:D11)</f>
        <v>352207108.72000003</v>
      </c>
      <c r="E4" s="8">
        <f>SUM(E5:E11)</f>
        <v>95496416.210000008</v>
      </c>
      <c r="F4" s="8">
        <f>SUM(F5:F11)</f>
        <v>47783250.160000011</v>
      </c>
    </row>
    <row r="5" spans="1:6" x14ac:dyDescent="0.2">
      <c r="A5" s="6" t="s">
        <v>5</v>
      </c>
      <c r="B5" s="9">
        <v>47526018.200000003</v>
      </c>
      <c r="C5" s="9">
        <v>192970800.66999999</v>
      </c>
      <c r="D5" s="9">
        <v>190463272.44</v>
      </c>
      <c r="E5" s="9">
        <f>B5+C5-D5</f>
        <v>50033546.430000007</v>
      </c>
      <c r="F5" s="9">
        <f t="shared" ref="F5:F11" si="1">E5-B5</f>
        <v>2507528.2300000042</v>
      </c>
    </row>
    <row r="6" spans="1:6" x14ac:dyDescent="0.2">
      <c r="A6" s="6" t="s">
        <v>6</v>
      </c>
      <c r="B6" s="9">
        <v>128085.97</v>
      </c>
      <c r="C6" s="9">
        <v>160971929.62</v>
      </c>
      <c r="D6" s="9">
        <v>160368755.28</v>
      </c>
      <c r="E6" s="9">
        <f t="shared" ref="E6:E11" si="2">B6+C6-D6</f>
        <v>731260.31000000238</v>
      </c>
      <c r="F6" s="9">
        <f t="shared" si="1"/>
        <v>603174.34000000241</v>
      </c>
    </row>
    <row r="7" spans="1:6" x14ac:dyDescent="0.2">
      <c r="A7" s="6" t="s">
        <v>7</v>
      </c>
      <c r="B7" s="9">
        <v>0</v>
      </c>
      <c r="C7" s="9">
        <v>46047628.590000004</v>
      </c>
      <c r="D7" s="9">
        <v>1375081</v>
      </c>
      <c r="E7" s="9">
        <f t="shared" si="2"/>
        <v>44672547.590000004</v>
      </c>
      <c r="F7" s="9">
        <f t="shared" si="1"/>
        <v>44672547.590000004</v>
      </c>
    </row>
    <row r="8" spans="1:6" x14ac:dyDescent="0.2">
      <c r="A8" s="6" t="s">
        <v>1</v>
      </c>
      <c r="B8" s="9">
        <v>57361.88</v>
      </c>
      <c r="C8" s="9">
        <v>0</v>
      </c>
      <c r="D8" s="9">
        <v>0</v>
      </c>
      <c r="E8" s="9">
        <f t="shared" si="2"/>
        <v>57361.88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1700</v>
      </c>
      <c r="C11" s="9">
        <v>0</v>
      </c>
      <c r="D11" s="9">
        <v>0</v>
      </c>
      <c r="E11" s="9">
        <f t="shared" si="2"/>
        <v>1700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117069635.12999998</v>
      </c>
      <c r="C12" s="8">
        <f>SUM(C13:C21)</f>
        <v>33224823.399999999</v>
      </c>
      <c r="D12" s="8">
        <f>SUM(D13:D21)</f>
        <v>26316275.850000001</v>
      </c>
      <c r="E12" s="8">
        <f>SUM(E13:E21)</f>
        <v>123978182.67999998</v>
      </c>
      <c r="F12" s="8">
        <f>SUM(F13:F21)</f>
        <v>6908547.5499999952</v>
      </c>
    </row>
    <row r="13" spans="1:6" x14ac:dyDescent="0.2">
      <c r="A13" s="6" t="s">
        <v>11</v>
      </c>
      <c r="B13" s="9">
        <v>17420781.359999999</v>
      </c>
      <c r="C13" s="9">
        <v>17828170.969999999</v>
      </c>
      <c r="D13" s="9">
        <v>12640262.539999999</v>
      </c>
      <c r="E13" s="9">
        <f>B13+C13-D13</f>
        <v>22608689.789999999</v>
      </c>
      <c r="F13" s="9">
        <f t="shared" ref="F13:F21" si="3">E13-B13</f>
        <v>5187908.43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13265271.09</v>
      </c>
      <c r="C15" s="10">
        <v>14303787.84</v>
      </c>
      <c r="D15" s="10">
        <v>12727815.49</v>
      </c>
      <c r="E15" s="10">
        <f t="shared" si="4"/>
        <v>14841243.439999999</v>
      </c>
      <c r="F15" s="10">
        <f t="shared" si="3"/>
        <v>1575972.3499999996</v>
      </c>
    </row>
    <row r="16" spans="1:6" x14ac:dyDescent="0.2">
      <c r="A16" s="6" t="s">
        <v>14</v>
      </c>
      <c r="B16" s="9">
        <v>155535415.44</v>
      </c>
      <c r="C16" s="9">
        <v>149603.73000000001</v>
      </c>
      <c r="D16" s="9">
        <v>948197.82</v>
      </c>
      <c r="E16" s="9">
        <f t="shared" si="4"/>
        <v>154736821.34999999</v>
      </c>
      <c r="F16" s="9">
        <f t="shared" si="3"/>
        <v>-798594.09000000358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-69151832.760000005</v>
      </c>
      <c r="C18" s="9">
        <v>943260.86</v>
      </c>
      <c r="D18" s="9">
        <v>0</v>
      </c>
      <c r="E18" s="9">
        <f t="shared" si="4"/>
        <v>-68208571.900000006</v>
      </c>
      <c r="F18" s="9">
        <f t="shared" si="3"/>
        <v>943260.8599999994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2022-07-15T15:56:17Z</cp:lastPrinted>
  <dcterms:created xsi:type="dcterms:W3CDTF">2014-02-09T04:04:15Z</dcterms:created>
  <dcterms:modified xsi:type="dcterms:W3CDTF">2022-07-19T20:35:26Z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