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E16" i="1"/>
  <c r="E24" i="1" l="1"/>
  <c r="J14" i="1"/>
  <c r="J12" i="1" s="1"/>
  <c r="E14" i="1"/>
  <c r="J25" i="1"/>
  <c r="D14" i="1"/>
  <c r="J38" i="1"/>
  <c r="J36" i="1" s="1"/>
  <c r="J34" i="1" s="1"/>
  <c r="J44" i="1"/>
  <c r="J42" i="1" s="1"/>
  <c r="J52" i="1"/>
  <c r="J50" i="1" s="1"/>
  <c r="D24" i="1"/>
  <c r="I14" i="1"/>
  <c r="I12" i="1" s="1"/>
  <c r="D12" i="1" l="1"/>
  <c r="E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<sst xmlns="http://schemas.openxmlformats.org/spreadsheetml/2006/main" count="66" uniqueCount="63">
  <si>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</si>
  <si>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2018</t>
  </si>
  <si>
    <t>(Pesos)</t>
  </si>
  <si>
    <t>Ente Público:</t>
  </si>
  <si>
    <t>INSTITUTO ESTATAL DE LA CULTURA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</si>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</sst>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164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164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1%20NORA/ESTADOS%20FINANCIEROS%202018/INFORMACI&#211;N%20FINANCIERA%20JUNIO%202018/DGCG/Formatos%20Fros%20y%20Pptales%20IEC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16">
          <cell r="D16">
            <v>83675442.299999997</v>
          </cell>
          <cell r="E16">
            <v>60263123.280000001</v>
          </cell>
          <cell r="I16">
            <v>7398488.46</v>
          </cell>
          <cell r="J16">
            <v>50343056.509999998</v>
          </cell>
        </row>
        <row r="17">
          <cell r="D17">
            <v>3494676.89</v>
          </cell>
          <cell r="E17">
            <v>786621.75</v>
          </cell>
          <cell r="I17">
            <v>0</v>
          </cell>
          <cell r="J17">
            <v>0</v>
          </cell>
        </row>
        <row r="18">
          <cell r="D18">
            <v>23357681.530000001</v>
          </cell>
          <cell r="E18">
            <v>25091619.800000001</v>
          </cell>
          <cell r="I18">
            <v>0</v>
          </cell>
          <cell r="J18">
            <v>0</v>
          </cell>
        </row>
        <row r="19">
          <cell r="D19">
            <v>464388.29</v>
          </cell>
          <cell r="E19">
            <v>479547.69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41833.94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39034114.82</v>
          </cell>
          <cell r="E29">
            <v>32993647.07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53652413.670000002</v>
          </cell>
          <cell r="E31">
            <v>73228555.659999996</v>
          </cell>
          <cell r="I31">
            <v>0</v>
          </cell>
          <cell r="J31">
            <v>0</v>
          </cell>
        </row>
        <row r="32">
          <cell r="D32">
            <v>160068817.16999999</v>
          </cell>
          <cell r="E32">
            <v>167527214.09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-63771691.5</v>
          </cell>
          <cell r="E34">
            <v>-73261927.689999998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242264844.53999999</v>
          </cell>
          <cell r="J44">
            <v>209951029.56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28135728.93</v>
          </cell>
          <cell r="J50">
            <v>-3492611.76</v>
          </cell>
        </row>
        <row r="51">
          <cell r="I51">
            <v>22176781.239999998</v>
          </cell>
          <cell r="J51">
            <v>30348761.289999999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A13" zoomScale="80" zoomScaleNormal="80" zoomScalePageLayoutView="80" workbookViewId="0">
      <selection activeCell="E42" sqref="E4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28825470.520000011</v>
      </c>
      <c r="E12" s="36">
        <f>E14+E24</f>
        <v>41651078.099999994</v>
      </c>
      <c r="F12" s="33"/>
      <c r="G12" s="35" t="s">
        <v>9</v>
      </c>
      <c r="H12" s="35"/>
      <c r="I12" s="36">
        <f>I14+I25</f>
        <v>0</v>
      </c>
      <c r="J12" s="36">
        <f>J14+J25</f>
        <v>42944568.049999997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1790931.6099999994</v>
      </c>
      <c r="E14" s="36">
        <f>SUM(E16:E22)</f>
        <v>26120374.159999996</v>
      </c>
      <c r="F14" s="33"/>
      <c r="G14" s="35" t="s">
        <v>11</v>
      </c>
      <c r="H14" s="35"/>
      <c r="I14" s="36">
        <f>SUM(I16:I23)</f>
        <v>0</v>
      </c>
      <c r="J14" s="36">
        <f>SUM(J16:J23)</f>
        <v>42944568.049999997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23412319.019999996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42944568.049999997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0</v>
      </c>
      <c r="E17" s="42">
        <f>IF(D17&gt;0,0,[1]ESF!D17-[1]ESF!E17)</f>
        <v>2708055.14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1733938.2699999996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15159.400000000023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41833.94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27034538.910000011</v>
      </c>
      <c r="E24" s="36">
        <f>SUM(E26:E34)</f>
        <v>15530703.939999998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6040467.75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19576141.989999995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7458396.9200000167</v>
      </c>
      <c r="E29" s="42">
        <f>IF(D29&gt;0,0,[1]ESF!D32-[1]ESF!E32)</f>
        <v>0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9490236.1899999976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63942155.669999987</v>
      </c>
      <c r="J34" s="36">
        <f>J36+J42+J50</f>
        <v>8171980.0500000007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32313814.979999989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32313814.979999989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46"/>
      <c r="E40" s="46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46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46"/>
      <c r="F42" s="33"/>
      <c r="G42" s="35" t="s">
        <v>49</v>
      </c>
      <c r="H42" s="35"/>
      <c r="I42" s="36">
        <f>SUM(I44:I48)</f>
        <v>31628340.689999998</v>
      </c>
      <c r="J42" s="36">
        <f>SUM(J44:J48)</f>
        <v>8171980.0500000007</v>
      </c>
      <c r="K42" s="29"/>
    </row>
    <row r="43" spans="1:11" x14ac:dyDescent="0.2">
      <c r="A43" s="34"/>
      <c r="B43" s="15"/>
      <c r="C43" s="15"/>
      <c r="D43" s="46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31628340.689999998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8171980.0500000007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/>
  <pageMargins left="0.98425196850393704" right="0.98425196850393704" top="0.98425196850393704" bottom="0.98425196850393704" header="0.51181102362204722" footer="0.51181102362204722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2018-07-20T18:54:22Z</dcterms:created>
  <dcterms:modified xsi:type="dcterms:W3CDTF">2018-07-20T18:54:41Z</dcterms:modified>
</cp:coreProperties>
</file>