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LIZABETH\CUENTA PUBLICA\2022\PAGINA WEB\"/>
    </mc:Choice>
  </mc:AlternateContent>
  <bookViews>
    <workbookView xWindow="0" yWindow="0" windowWidth="28800" windowHeight="11070"/>
  </bookViews>
  <sheets>
    <sheet name="F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[1]ECABR!#REF!</definedName>
    <definedName name="abc">[2]TOTAL!#REF!</definedName>
    <definedName name="ANIO">'[3]Info General'!$D$20</definedName>
    <definedName name="_xlnm.Extract">[4]EGRESOS!#REF!</definedName>
    <definedName name="B">[4]EGRESOS!#REF!</definedName>
    <definedName name="BASE">#REF!</definedName>
    <definedName name="_xlnm.Database">[6]REPORTO!#REF!</definedName>
    <definedName name="cba">[2]TOTAL!#REF!</definedName>
    <definedName name="Database">[6]REPORTO!#REF!</definedName>
    <definedName name="ELOY">#REF!</definedName>
    <definedName name="ENTE_PUBLICO_A">'[3]Info General'!$C$7</definedName>
    <definedName name="Extract">[4]EGRESOS!#REF!</definedName>
    <definedName name="Fecha">#REF!</definedName>
    <definedName name="HF">[7]T1705HF!$B$20:$B$20</definedName>
    <definedName name="ju">[6]REPORTO!#REF!</definedName>
    <definedName name="mao">[1]ECABR!#REF!</definedName>
    <definedName name="N">#REF!</definedName>
    <definedName name="PERIODO_INFORME">'[3]Info General'!$C$14</definedName>
    <definedName name="REPORTO">#REF!</definedName>
    <definedName name="TCAIE">[8]CH1902!$B$20:$B$20</definedName>
    <definedName name="TCFEEIS">#REF!</definedName>
    <definedName name="TRASP">#REF!</definedName>
    <definedName name="U">#REF!</definedName>
    <definedName name="ULTIMO">'[3]Info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F72" i="1"/>
  <c r="E72" i="1"/>
  <c r="F65" i="1"/>
  <c r="F76" i="1" s="1"/>
  <c r="E65" i="1"/>
  <c r="F60" i="1"/>
  <c r="E60" i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F20" i="1"/>
  <c r="F44" i="1" s="1"/>
  <c r="F56" i="1" s="1"/>
  <c r="E20" i="1"/>
  <c r="E44" i="1" s="1"/>
  <c r="E56" i="1" s="1"/>
  <c r="E78" i="1" s="1"/>
  <c r="F16" i="1"/>
  <c r="E16" i="1"/>
  <c r="C14" i="1"/>
  <c r="B14" i="1"/>
  <c r="F6" i="1"/>
  <c r="E6" i="1"/>
  <c r="C6" i="1"/>
  <c r="C44" i="1" s="1"/>
  <c r="C59" i="1" s="1"/>
  <c r="B6" i="1"/>
  <c r="B44" i="1" s="1"/>
  <c r="B59" i="1" s="1"/>
  <c r="F78" i="1" l="1"/>
</calcChain>
</file>

<file path=xl/sharedStrings.xml><?xml version="1.0" encoding="utf-8"?>
<sst xmlns="http://schemas.openxmlformats.org/spreadsheetml/2006/main" count="121" uniqueCount="120">
  <si>
    <t>INSTITUTO ESTATAL DE LA CULTURA DEL ESTADO DE GUANAJUATO
Estado de Situación Financiera Detallado - LDF
al 31 de Diciembre de 2022 y al 31 de Diciembre de 2021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</si>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</sst>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4" fontId="3" fillId="0" borderId="6" xfId="1" applyNumberFormat="1" applyFont="1" applyBorder="1" applyAlignment="1">
      <alignment vertical="center"/>
    </xf>
    <xf numFmtId="0" fontId="3" fillId="0" borderId="0" xfId="1" applyFont="1" applyBorder="1" applyAlignment="1">
      <alignment horizontal="justify" vertical="center" wrapText="1"/>
    </xf>
    <xf numFmtId="0" fontId="4" fillId="0" borderId="5" xfId="1" applyFont="1" applyBorder="1" applyAlignment="1">
      <alignment vertical="center" wrapText="1"/>
    </xf>
    <xf numFmtId="4" fontId="4" fillId="0" borderId="7" xfId="1" applyNumberFormat="1" applyFont="1" applyBorder="1" applyAlignment="1">
      <alignment vertical="center"/>
    </xf>
    <xf numFmtId="0" fontId="4" fillId="0" borderId="0" xfId="1" applyFont="1" applyBorder="1" applyAlignment="1">
      <alignment horizontal="justify" vertical="center" wrapText="1"/>
    </xf>
    <xf numFmtId="4" fontId="3" fillId="0" borderId="7" xfId="1" applyNumberFormat="1" applyFont="1" applyBorder="1" applyAlignment="1">
      <alignment vertical="center"/>
    </xf>
    <xf numFmtId="0" fontId="3" fillId="0" borderId="5" xfId="1" applyFont="1" applyBorder="1" applyAlignment="1">
      <alignment horizontal="left" vertical="center" wrapText="1" indent="1"/>
    </xf>
    <xf numFmtId="0" fontId="3" fillId="0" borderId="0" xfId="1" applyFont="1" applyBorder="1" applyAlignment="1">
      <alignment horizontal="left" vertical="center" wrapText="1" indent="1"/>
    </xf>
    <xf numFmtId="0" fontId="4" fillId="0" borderId="5" xfId="1" applyFont="1" applyBorder="1" applyAlignment="1">
      <alignment horizontal="justify" vertical="center" wrapText="1"/>
    </xf>
    <xf numFmtId="0" fontId="3" fillId="0" borderId="5" xfId="1" applyFont="1" applyBorder="1" applyAlignment="1">
      <alignment horizontal="justify" vertical="center" wrapText="1"/>
    </xf>
    <xf numFmtId="0" fontId="5" fillId="0" borderId="0" xfId="1" applyFont="1" applyBorder="1" applyAlignment="1">
      <alignment horizontal="justify" vertical="center" wrapText="1"/>
    </xf>
    <xf numFmtId="0" fontId="3" fillId="0" borderId="8" xfId="1" applyFont="1" applyBorder="1" applyAlignment="1">
      <alignment horizontal="justify" vertical="center" wrapText="1"/>
    </xf>
    <xf numFmtId="4" fontId="3" fillId="0" borderId="9" xfId="1" applyNumberFormat="1" applyFont="1" applyBorder="1" applyAlignment="1">
      <alignment vertical="center"/>
    </xf>
    <xf numFmtId="0" fontId="3" fillId="0" borderId="10" xfId="1" applyFont="1" applyBorder="1" applyAlignment="1">
      <alignment horizontal="justify" vertical="center" wrapText="1"/>
    </xf>
    <xf numFmtId="4" fontId="3" fillId="0" borderId="0" xfId="1" applyNumberFormat="1" applyFont="1" applyBorder="1" applyAlignment="1">
      <alignment vertical="center"/>
    </xf>
  </cellXfs>
  <cellStyles count="2">
    <cellStyle name="Normal" xfId="0" builtinId="0"/>
    <cellStyle name="Normal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3278188</xdr:colOff>
      <xdr:row>83</xdr:row>
      <xdr:rowOff>103188</xdr:rowOff>
    </xdr:from>
    <xdr:to>
      <xdr:col>4</xdr:col>
      <xdr:colOff>58738</xdr:colOff>
      <xdr:row>89</xdr:row>
      <xdr:rowOff>112713</xdr:rowOff>
    </xdr:to>
    <xdr:sp macro="" textlink="">
      <xdr:nvSpPr>
        <xdr:cNvPr id="2" name="CuadroTexto 1"/>
        <xdr:cNvSpPr txBox="1"/>
      </xdr:nvSpPr>
      <xdr:spPr>
        <a:xfrm>
          <a:off x="3278188" y="13590588"/>
          <a:ext cx="58864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                                       _______________________________</a:t>
          </a:r>
        </a:p>
        <a:p>
          <a:r>
            <a:rPr lang="es-MX" sz="1100"/>
            <a:t>María Adriana Camarena de Obeso                               Ma. Guadalupe Martha Saucedo Serrano</a:t>
          </a:r>
        </a:p>
        <a:p>
          <a:r>
            <a:rPr lang="es-MX" sz="1100"/>
            <a:t>            Directora General 		</a:t>
          </a:r>
          <a:r>
            <a:rPr lang="es-MX" sz="1100" baseline="0"/>
            <a:t>                 </a:t>
          </a:r>
          <a:r>
            <a:rPr lang="es-MX" sz="1100"/>
            <a:t>Directora de Administración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ELIZABETH/CUENTA%20PUBLICA/2022/3011_IEC_2022/3011_IEC_LDF_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  <sheetName val="N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abSelected="1" zoomScale="120" zoomScaleNormal="120" zoomScaleSheetLayoutView="89" workbookViewId="0">
      <selection activeCell="D22" sqref="D22"/>
    </sheetView>
  </sheetViews>
  <sheetFormatPr baseColWidth="10" defaultRowHeight="11.25" x14ac:dyDescent="0.2"/>
  <cols>
    <col min="1" max="1" width="56.42578125" style="4" customWidth="1"/>
    <col min="2" max="3" width="11.85546875" style="4" customWidth="1"/>
    <col min="4" max="4" width="56.42578125" style="4" customWidth="1"/>
    <col min="5" max="6" width="11.85546875" style="4" customWidth="1"/>
    <col min="7" max="16384" width="11.42578125" style="4"/>
  </cols>
  <sheetData>
    <row r="1" spans="1:6" ht="45.9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2022</v>
      </c>
      <c r="C2" s="6">
        <v>2021</v>
      </c>
      <c r="D2" s="5" t="s">
        <v>1</v>
      </c>
      <c r="E2" s="6">
        <v>2022</v>
      </c>
      <c r="F2" s="6">
        <v>2021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3">
        <f>SUM(B7:B13)</f>
        <v>54337497.280000001</v>
      </c>
      <c r="C6" s="13">
        <f>SUM(C7:C13)</f>
        <v>47526018.200000003</v>
      </c>
      <c r="D6" s="9" t="s">
        <v>7</v>
      </c>
      <c r="E6" s="13">
        <f>SUM(E7:E15)</f>
        <v>5714647.4699999997</v>
      </c>
      <c r="F6" s="13">
        <f>SUM(F7:F15)</f>
        <v>5757923.6199999992</v>
      </c>
    </row>
    <row r="7" spans="1:6" x14ac:dyDescent="0.2">
      <c r="A7" s="14" t="s">
        <v>8</v>
      </c>
      <c r="B7" s="13">
        <v>7266.1</v>
      </c>
      <c r="C7" s="13">
        <v>339.53</v>
      </c>
      <c r="D7" s="15" t="s">
        <v>9</v>
      </c>
      <c r="E7" s="13">
        <v>0</v>
      </c>
      <c r="F7" s="13">
        <v>169700.5</v>
      </c>
    </row>
    <row r="8" spans="1:6" x14ac:dyDescent="0.2">
      <c r="A8" s="14" t="s">
        <v>10</v>
      </c>
      <c r="B8" s="13">
        <v>54330231.18</v>
      </c>
      <c r="C8" s="13">
        <v>47525678.670000002</v>
      </c>
      <c r="D8" s="15" t="s">
        <v>11</v>
      </c>
      <c r="E8" s="13">
        <v>1266124.97</v>
      </c>
      <c r="F8" s="13">
        <v>730563.21</v>
      </c>
    </row>
    <row r="9" spans="1:6" x14ac:dyDescent="0.2">
      <c r="A9" s="14" t="s">
        <v>12</v>
      </c>
      <c r="B9" s="13"/>
      <c r="C9" s="13"/>
      <c r="D9" s="15" t="s">
        <v>13</v>
      </c>
      <c r="E9" s="13">
        <v>0</v>
      </c>
      <c r="F9" s="13">
        <v>0</v>
      </c>
    </row>
    <row r="10" spans="1:6" x14ac:dyDescent="0.2">
      <c r="A10" s="14" t="s">
        <v>14</v>
      </c>
      <c r="B10" s="13"/>
      <c r="C10" s="13"/>
      <c r="D10" s="15" t="s">
        <v>15</v>
      </c>
      <c r="E10" s="13">
        <v>107046.42</v>
      </c>
      <c r="F10" s="13">
        <v>92554.69</v>
      </c>
    </row>
    <row r="11" spans="1:6" x14ac:dyDescent="0.2">
      <c r="A11" s="14" t="s">
        <v>16</v>
      </c>
      <c r="B11" s="13"/>
      <c r="C11" s="13"/>
      <c r="D11" s="15" t="s">
        <v>17</v>
      </c>
      <c r="E11" s="13">
        <v>0</v>
      </c>
      <c r="F11" s="13">
        <v>20000</v>
      </c>
    </row>
    <row r="12" spans="1:6" ht="22.5" x14ac:dyDescent="0.2">
      <c r="A12" s="14" t="s">
        <v>18</v>
      </c>
      <c r="B12" s="13"/>
      <c r="C12" s="13"/>
      <c r="D12" s="15" t="s">
        <v>19</v>
      </c>
      <c r="E12" s="13"/>
      <c r="F12" s="13"/>
    </row>
    <row r="13" spans="1:6" x14ac:dyDescent="0.2">
      <c r="A13" s="14" t="s">
        <v>20</v>
      </c>
      <c r="B13" s="13"/>
      <c r="C13" s="13"/>
      <c r="D13" s="15" t="s">
        <v>21</v>
      </c>
      <c r="E13" s="13">
        <v>3337271.78</v>
      </c>
      <c r="F13" s="13">
        <v>3252882.57</v>
      </c>
    </row>
    <row r="14" spans="1:6" x14ac:dyDescent="0.2">
      <c r="A14" s="7" t="s">
        <v>22</v>
      </c>
      <c r="B14" s="13">
        <f>SUM(B15:B21)</f>
        <v>248202.84</v>
      </c>
      <c r="C14" s="13">
        <f>SUM(C15:C21)</f>
        <v>128085.97</v>
      </c>
      <c r="D14" s="15" t="s">
        <v>23</v>
      </c>
      <c r="E14" s="13"/>
      <c r="F14" s="13"/>
    </row>
    <row r="15" spans="1:6" x14ac:dyDescent="0.2">
      <c r="A15" s="14" t="s">
        <v>24</v>
      </c>
      <c r="B15" s="13"/>
      <c r="C15" s="13"/>
      <c r="D15" s="15" t="s">
        <v>25</v>
      </c>
      <c r="E15" s="13">
        <v>1004204.3</v>
      </c>
      <c r="F15" s="13">
        <v>1492222.65</v>
      </c>
    </row>
    <row r="16" spans="1:6" x14ac:dyDescent="0.2">
      <c r="A16" s="14" t="s">
        <v>26</v>
      </c>
      <c r="B16" s="13">
        <v>0</v>
      </c>
      <c r="C16" s="13">
        <v>0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28</v>
      </c>
      <c r="B17" s="13">
        <v>248202.84</v>
      </c>
      <c r="C17" s="13">
        <v>128085.97</v>
      </c>
      <c r="D17" s="15" t="s">
        <v>29</v>
      </c>
      <c r="E17" s="13">
        <v>0</v>
      </c>
      <c r="F17" s="13">
        <v>0</v>
      </c>
    </row>
    <row r="18" spans="1:6" ht="13.5" customHeight="1" x14ac:dyDescent="0.2">
      <c r="A18" s="14" t="s">
        <v>30</v>
      </c>
      <c r="B18" s="13"/>
      <c r="C18" s="13"/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>
        <v>0</v>
      </c>
      <c r="C19" s="13">
        <v>0</v>
      </c>
      <c r="D19" s="15" t="s">
        <v>33</v>
      </c>
      <c r="E19" s="13">
        <v>0</v>
      </c>
      <c r="F19" s="13">
        <v>0</v>
      </c>
    </row>
    <row r="20" spans="1:6" x14ac:dyDescent="0.2">
      <c r="A20" s="14" t="s">
        <v>34</v>
      </c>
      <c r="B20" s="13"/>
      <c r="C20" s="13"/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">
      <c r="A22" s="7" t="s">
        <v>38</v>
      </c>
      <c r="B22" s="13">
        <f>SUM(B23:B27)</f>
        <v>22761820.82</v>
      </c>
      <c r="C22" s="13">
        <f>SUM(C23:C27)</f>
        <v>0</v>
      </c>
      <c r="D22" s="15" t="s">
        <v>39</v>
      </c>
      <c r="E22" s="13">
        <v>0</v>
      </c>
      <c r="F22" s="13">
        <v>0</v>
      </c>
    </row>
    <row r="23" spans="1:6" ht="22.5" x14ac:dyDescent="0.2">
      <c r="A23" s="14" t="s">
        <v>40</v>
      </c>
      <c r="B23" s="13">
        <v>0</v>
      </c>
      <c r="C23" s="13">
        <v>0</v>
      </c>
      <c r="D23" s="9" t="s">
        <v>41</v>
      </c>
      <c r="E23" s="13">
        <v>0</v>
      </c>
      <c r="F23" s="13">
        <v>0</v>
      </c>
    </row>
    <row r="24" spans="1:6" ht="22.5" x14ac:dyDescent="0.2">
      <c r="A24" s="14" t="s">
        <v>42</v>
      </c>
      <c r="B24" s="13"/>
      <c r="C24" s="13"/>
      <c r="D24" s="9" t="s">
        <v>43</v>
      </c>
      <c r="E24" s="13">
        <f>SUM(E25:E27)</f>
        <v>0</v>
      </c>
      <c r="F24" s="13">
        <f>SUM(F25:F27)</f>
        <v>0</v>
      </c>
    </row>
    <row r="25" spans="1:6" ht="22.5" x14ac:dyDescent="0.2">
      <c r="A25" s="14" t="s">
        <v>44</v>
      </c>
      <c r="B25" s="13"/>
      <c r="C25" s="13"/>
      <c r="D25" s="15" t="s">
        <v>45</v>
      </c>
      <c r="E25" s="13">
        <v>0</v>
      </c>
      <c r="F25" s="13">
        <v>0</v>
      </c>
    </row>
    <row r="26" spans="1:6" x14ac:dyDescent="0.2">
      <c r="A26" s="14" t="s">
        <v>46</v>
      </c>
      <c r="B26" s="13">
        <v>22761820.82</v>
      </c>
      <c r="C26" s="13">
        <v>0</v>
      </c>
      <c r="D26" s="15" t="s">
        <v>47</v>
      </c>
      <c r="E26" s="13">
        <v>0</v>
      </c>
      <c r="F26" s="13">
        <v>0</v>
      </c>
    </row>
    <row r="27" spans="1:6" x14ac:dyDescent="0.2">
      <c r="A27" s="14" t="s">
        <v>48</v>
      </c>
      <c r="B27" s="13"/>
      <c r="C27" s="13"/>
      <c r="D27" s="15" t="s">
        <v>49</v>
      </c>
      <c r="E27" s="13">
        <v>0</v>
      </c>
      <c r="F27" s="13">
        <v>0</v>
      </c>
    </row>
    <row r="28" spans="1:6" ht="22.5" x14ac:dyDescent="0.2">
      <c r="A28" s="7" t="s">
        <v>50</v>
      </c>
      <c r="B28" s="13">
        <f>SUM(B29:B33)</f>
        <v>57361.88</v>
      </c>
      <c r="C28" s="13">
        <f>SUM(C29:C33)</f>
        <v>57361.88</v>
      </c>
      <c r="D28" s="9" t="s">
        <v>51</v>
      </c>
      <c r="E28" s="13">
        <f>SUM(E29:E34)</f>
        <v>0</v>
      </c>
      <c r="F28" s="13">
        <f>SUM(F29:F34)</f>
        <v>0</v>
      </c>
    </row>
    <row r="29" spans="1:6" x14ac:dyDescent="0.2">
      <c r="A29" s="14" t="s">
        <v>52</v>
      </c>
      <c r="B29" s="13">
        <v>57361.88</v>
      </c>
      <c r="C29" s="13">
        <v>57361.88</v>
      </c>
      <c r="D29" s="15" t="s">
        <v>53</v>
      </c>
      <c r="E29" s="13"/>
      <c r="F29" s="13"/>
    </row>
    <row r="30" spans="1:6" x14ac:dyDescent="0.2">
      <c r="A30" s="14" t="s">
        <v>54</v>
      </c>
      <c r="B30" s="13"/>
      <c r="C30" s="13"/>
      <c r="D30" s="15" t="s">
        <v>55</v>
      </c>
      <c r="E30" s="13"/>
      <c r="F30" s="13"/>
    </row>
    <row r="31" spans="1:6" x14ac:dyDescent="0.2">
      <c r="A31" s="14" t="s">
        <v>56</v>
      </c>
      <c r="B31" s="13"/>
      <c r="C31" s="13"/>
      <c r="D31" s="15" t="s">
        <v>57</v>
      </c>
      <c r="E31" s="13"/>
      <c r="F31" s="13"/>
    </row>
    <row r="32" spans="1:6" x14ac:dyDescent="0.2">
      <c r="A32" s="14" t="s">
        <v>58</v>
      </c>
      <c r="B32" s="13"/>
      <c r="C32" s="13"/>
      <c r="D32" s="15" t="s">
        <v>59</v>
      </c>
      <c r="E32" s="13"/>
      <c r="F32" s="13"/>
    </row>
    <row r="33" spans="1:6" x14ac:dyDescent="0.2">
      <c r="A33" s="14" t="s">
        <v>60</v>
      </c>
      <c r="B33" s="13"/>
      <c r="C33" s="13"/>
      <c r="D33" s="15" t="s">
        <v>61</v>
      </c>
      <c r="E33" s="13"/>
      <c r="F33" s="13"/>
    </row>
    <row r="34" spans="1:6" x14ac:dyDescent="0.2">
      <c r="A34" s="7" t="s">
        <v>62</v>
      </c>
      <c r="B34" s="13">
        <v>0</v>
      </c>
      <c r="C34" s="13">
        <v>0</v>
      </c>
      <c r="D34" s="15" t="s">
        <v>63</v>
      </c>
      <c r="E34" s="13"/>
      <c r="F34" s="13"/>
    </row>
    <row r="35" spans="1:6" x14ac:dyDescent="0.2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f>SUM(B39:B42)</f>
        <v>1700</v>
      </c>
      <c r="C38" s="13">
        <f>SUM(C39:C42)</f>
        <v>1700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>
        <v>1700</v>
      </c>
      <c r="C39" s="13">
        <v>1700</v>
      </c>
      <c r="D39" s="9" t="s">
        <v>73</v>
      </c>
      <c r="E39" s="13">
        <f>SUM(E40:E42)</f>
        <v>0</v>
      </c>
      <c r="F39" s="13">
        <f>SUM(F40:F42)</f>
        <v>0</v>
      </c>
    </row>
    <row r="40" spans="1:6" x14ac:dyDescent="0.2">
      <c r="A40" s="14" t="s">
        <v>74</v>
      </c>
      <c r="B40" s="13"/>
      <c r="C40" s="13"/>
      <c r="D40" s="15" t="s">
        <v>75</v>
      </c>
      <c r="E40" s="13">
        <v>0</v>
      </c>
      <c r="F40" s="13">
        <v>0</v>
      </c>
    </row>
    <row r="41" spans="1:6" ht="22.5" x14ac:dyDescent="0.2">
      <c r="A41" s="14" t="s">
        <v>76</v>
      </c>
      <c r="B41" s="13"/>
      <c r="C41" s="13"/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/>
      <c r="C42" s="13"/>
      <c r="D42" s="15" t="s">
        <v>79</v>
      </c>
      <c r="E42" s="13">
        <v>0</v>
      </c>
      <c r="F42" s="13">
        <v>0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80</v>
      </c>
      <c r="B44" s="11">
        <f>B6+B14+B22+B28+B34+B35+B38</f>
        <v>77406582.819999993</v>
      </c>
      <c r="C44" s="11">
        <f>C6+C14+C22+C28+C34+C35+C38</f>
        <v>47713166.050000004</v>
      </c>
      <c r="D44" s="12" t="s">
        <v>81</v>
      </c>
      <c r="E44" s="11">
        <f>E6+E16+E20+E23+E24+E28+E35+E39</f>
        <v>5714647.4699999997</v>
      </c>
      <c r="F44" s="11">
        <f>F6+F16+F20+F23+F24+F28+F35+F39</f>
        <v>5757923.6199999992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82</v>
      </c>
      <c r="B46" s="13"/>
      <c r="C46" s="13"/>
      <c r="D46" s="12" t="s">
        <v>83</v>
      </c>
      <c r="E46" s="13"/>
      <c r="F46" s="13"/>
    </row>
    <row r="47" spans="1:6" x14ac:dyDescent="0.2">
      <c r="A47" s="17" t="s">
        <v>84</v>
      </c>
      <c r="B47" s="13">
        <v>17090878.07</v>
      </c>
      <c r="C47" s="13">
        <v>17420781.359999999</v>
      </c>
      <c r="D47" s="9" t="s">
        <v>85</v>
      </c>
      <c r="E47" s="13">
        <v>0</v>
      </c>
      <c r="F47" s="13">
        <v>0</v>
      </c>
    </row>
    <row r="48" spans="1:6" x14ac:dyDescent="0.2">
      <c r="A48" s="17" t="s">
        <v>86</v>
      </c>
      <c r="B48" s="13">
        <v>0</v>
      </c>
      <c r="C48" s="13">
        <v>0</v>
      </c>
      <c r="D48" s="9" t="s">
        <v>87</v>
      </c>
      <c r="E48" s="13">
        <v>0</v>
      </c>
      <c r="F48" s="13">
        <v>0</v>
      </c>
    </row>
    <row r="49" spans="1:6" x14ac:dyDescent="0.2">
      <c r="A49" s="17" t="s">
        <v>88</v>
      </c>
      <c r="B49" s="13">
        <v>87317941.359999999</v>
      </c>
      <c r="C49" s="13">
        <v>13265271.09</v>
      </c>
      <c r="D49" s="9" t="s">
        <v>89</v>
      </c>
      <c r="E49" s="13">
        <v>0</v>
      </c>
      <c r="F49" s="13">
        <v>0</v>
      </c>
    </row>
    <row r="50" spans="1:6" x14ac:dyDescent="0.2">
      <c r="A50" s="17" t="s">
        <v>90</v>
      </c>
      <c r="B50" s="13">
        <v>151734258.97999999</v>
      </c>
      <c r="C50" s="13">
        <v>155535415.44</v>
      </c>
      <c r="D50" s="9" t="s">
        <v>91</v>
      </c>
      <c r="E50" s="13">
        <v>0</v>
      </c>
      <c r="F50" s="13">
        <v>0</v>
      </c>
    </row>
    <row r="51" spans="1:6" ht="12.75" customHeight="1" x14ac:dyDescent="0.2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x14ac:dyDescent="0.2">
      <c r="A52" s="17" t="s">
        <v>94</v>
      </c>
      <c r="B52" s="13">
        <v>-70445871.340000004</v>
      </c>
      <c r="C52" s="13">
        <v>-69151832.760000005</v>
      </c>
      <c r="D52" s="9" t="s">
        <v>95</v>
      </c>
      <c r="E52" s="13">
        <v>0</v>
      </c>
      <c r="F52" s="13">
        <v>0</v>
      </c>
    </row>
    <row r="53" spans="1:6" x14ac:dyDescent="0.2">
      <c r="A53" s="17" t="s">
        <v>96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97</v>
      </c>
      <c r="B54" s="13">
        <v>0</v>
      </c>
      <c r="C54" s="13">
        <v>0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100</v>
      </c>
      <c r="E56" s="11">
        <f>E54+E44</f>
        <v>5714647.4699999997</v>
      </c>
      <c r="F56" s="11">
        <f>F54+F44</f>
        <v>5757923.6199999992</v>
      </c>
    </row>
    <row r="57" spans="1:6" x14ac:dyDescent="0.2">
      <c r="A57" s="16" t="s">
        <v>101</v>
      </c>
      <c r="B57" s="11">
        <f>SUM(B47:B55)</f>
        <v>185697207.06999999</v>
      </c>
      <c r="C57" s="11">
        <f>SUM(C47:C55)</f>
        <v>117069635.12999998</v>
      </c>
      <c r="D57" s="9"/>
      <c r="E57" s="13"/>
      <c r="F57" s="13"/>
    </row>
    <row r="58" spans="1:6" x14ac:dyDescent="0.2">
      <c r="A58" s="17"/>
      <c r="B58" s="13"/>
      <c r="C58" s="13"/>
      <c r="D58" s="12" t="s">
        <v>102</v>
      </c>
      <c r="E58" s="13"/>
      <c r="F58" s="13"/>
    </row>
    <row r="59" spans="1:6" x14ac:dyDescent="0.2">
      <c r="A59" s="16" t="s">
        <v>103</v>
      </c>
      <c r="B59" s="11">
        <f>B44+B57</f>
        <v>263103789.88999999</v>
      </c>
      <c r="C59" s="11">
        <f>C44+C57</f>
        <v>164782801.17999998</v>
      </c>
      <c r="D59" s="12"/>
      <c r="E59" s="13"/>
      <c r="F59" s="13"/>
    </row>
    <row r="60" spans="1:6" x14ac:dyDescent="0.2">
      <c r="A60" s="17"/>
      <c r="B60" s="13"/>
      <c r="C60" s="13"/>
      <c r="D60" s="12" t="s">
        <v>104</v>
      </c>
      <c r="E60" s="13">
        <f>SUM(E61:E63)</f>
        <v>241557374.31</v>
      </c>
      <c r="F60" s="13">
        <f>SUM(F61:F63)</f>
        <v>146465808.71000001</v>
      </c>
    </row>
    <row r="61" spans="1:6" x14ac:dyDescent="0.2">
      <c r="A61" s="17"/>
      <c r="B61" s="13"/>
      <c r="C61" s="13"/>
      <c r="D61" s="9" t="s">
        <v>105</v>
      </c>
      <c r="E61" s="13">
        <v>241557374.31</v>
      </c>
      <c r="F61" s="13">
        <v>146465808.71000001</v>
      </c>
    </row>
    <row r="62" spans="1:6" x14ac:dyDescent="0.2">
      <c r="A62" s="17"/>
      <c r="B62" s="13"/>
      <c r="C62" s="13"/>
      <c r="D62" s="9" t="s">
        <v>106</v>
      </c>
      <c r="E62" s="13">
        <v>0</v>
      </c>
      <c r="F62" s="13">
        <v>0</v>
      </c>
    </row>
    <row r="63" spans="1:6" x14ac:dyDescent="0.2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108</v>
      </c>
      <c r="E65" s="13">
        <f>SUM(E66:E70)</f>
        <v>15831768.109999999</v>
      </c>
      <c r="F65" s="13">
        <f>SUM(F66:F70)</f>
        <v>12559068.850000001</v>
      </c>
    </row>
    <row r="66" spans="1:6" x14ac:dyDescent="0.2">
      <c r="A66" s="17"/>
      <c r="B66" s="13"/>
      <c r="C66" s="13"/>
      <c r="D66" s="9" t="s">
        <v>109</v>
      </c>
      <c r="E66" s="13">
        <v>18723871.359999999</v>
      </c>
      <c r="F66" s="13">
        <v>-706551.86</v>
      </c>
    </row>
    <row r="67" spans="1:6" x14ac:dyDescent="0.2">
      <c r="A67" s="17"/>
      <c r="B67" s="13"/>
      <c r="C67" s="13"/>
      <c r="D67" s="9" t="s">
        <v>110</v>
      </c>
      <c r="E67" s="13">
        <v>-2892103.25</v>
      </c>
      <c r="F67" s="13">
        <v>13265620.710000001</v>
      </c>
    </row>
    <row r="68" spans="1:6" x14ac:dyDescent="0.2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112</v>
      </c>
      <c r="E69" s="13">
        <v>0</v>
      </c>
      <c r="F69" s="13">
        <v>0</v>
      </c>
    </row>
    <row r="70" spans="1:6" x14ac:dyDescent="0.2">
      <c r="A70" s="17"/>
      <c r="B70" s="13"/>
      <c r="C70" s="13"/>
      <c r="D70" s="9" t="s">
        <v>113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117</v>
      </c>
      <c r="E76" s="11">
        <f>E60+E65+E72</f>
        <v>257389142.42000002</v>
      </c>
      <c r="F76" s="11">
        <f>F60+F65+F72</f>
        <v>159024877.56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118</v>
      </c>
      <c r="E78" s="11">
        <f>E56+E76</f>
        <v>263103789.89000002</v>
      </c>
      <c r="F78" s="11">
        <f>F56+F76</f>
        <v>164782801.18000001</v>
      </c>
    </row>
    <row r="79" spans="1:6" x14ac:dyDescent="0.2">
      <c r="A79" s="19"/>
      <c r="B79" s="20"/>
      <c r="C79" s="20"/>
      <c r="D79" s="21"/>
      <c r="E79" s="20"/>
      <c r="F79" s="20"/>
    </row>
    <row r="80" spans="1:6" x14ac:dyDescent="0.2">
      <c r="A80" s="9"/>
      <c r="B80" s="22"/>
      <c r="C80" s="22"/>
      <c r="D80" s="9"/>
      <c r="E80" s="22"/>
      <c r="F80" s="22"/>
    </row>
    <row r="81" spans="1:1" x14ac:dyDescent="0.2">
      <c r="A81" s="4" t="s">
        <v>119</v>
      </c>
    </row>
  </sheetData>
  <mergeCells count="1">
    <mergeCell ref="A1:F1"/>
  </mergeCells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2023-01-23T20:41:33Z</dcterms:created>
  <dcterms:modified xsi:type="dcterms:W3CDTF">2023-01-23T20:41:50Z</dcterms:modified>
</cp:coreProperties>
</file>