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disciplina financiera\"/>
    </mc:Choice>
  </mc:AlternateContent>
  <bookViews>
    <workbookView xWindow="0" yWindow="0" windowWidth="28800" windowHeight="10710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7" l="1"/>
  <c r="G157" i="7" s="1"/>
  <c r="D156" i="7"/>
  <c r="G156" i="7" s="1"/>
  <c r="D155" i="7"/>
  <c r="G155" i="7" s="1"/>
  <c r="D154" i="7"/>
  <c r="G154" i="7" s="1"/>
  <c r="D153" i="7"/>
  <c r="G153" i="7" s="1"/>
  <c r="G152" i="7"/>
  <c r="D152" i="7"/>
  <c r="D151" i="7"/>
  <c r="G151" i="7" s="1"/>
  <c r="G150" i="7" s="1"/>
  <c r="F150" i="7"/>
  <c r="E150" i="7"/>
  <c r="D150" i="7"/>
  <c r="C150" i="7"/>
  <c r="B150" i="7"/>
  <c r="D149" i="7"/>
  <c r="G149" i="7" s="1"/>
  <c r="G148" i="7"/>
  <c r="D148" i="7"/>
  <c r="D147" i="7"/>
  <c r="G147" i="7" s="1"/>
  <c r="G146" i="7" s="1"/>
  <c r="F146" i="7"/>
  <c r="E146" i="7"/>
  <c r="D146" i="7"/>
  <c r="C146" i="7"/>
  <c r="B146" i="7"/>
  <c r="D145" i="7"/>
  <c r="G145" i="7" s="1"/>
  <c r="G144" i="7"/>
  <c r="D144" i="7"/>
  <c r="D143" i="7"/>
  <c r="G143" i="7" s="1"/>
  <c r="D142" i="7"/>
  <c r="G142" i="7" s="1"/>
  <c r="D141" i="7"/>
  <c r="D137" i="7" s="1"/>
  <c r="D140" i="7"/>
  <c r="G140" i="7" s="1"/>
  <c r="D139" i="7"/>
  <c r="G139" i="7" s="1"/>
  <c r="G138" i="7"/>
  <c r="D138" i="7"/>
  <c r="F137" i="7"/>
  <c r="E137" i="7"/>
  <c r="C137" i="7"/>
  <c r="B137" i="7"/>
  <c r="D136" i="7"/>
  <c r="G136" i="7" s="1"/>
  <c r="D135" i="7"/>
  <c r="G135" i="7" s="1"/>
  <c r="G134" i="7"/>
  <c r="G133" i="7" s="1"/>
  <c r="D134" i="7"/>
  <c r="F133" i="7"/>
  <c r="E133" i="7"/>
  <c r="E84" i="7" s="1"/>
  <c r="D133" i="7"/>
  <c r="C133" i="7"/>
  <c r="B133" i="7"/>
  <c r="D132" i="7"/>
  <c r="G132" i="7" s="1"/>
  <c r="D131" i="7"/>
  <c r="G131" i="7" s="1"/>
  <c r="G130" i="7"/>
  <c r="D130" i="7"/>
  <c r="D129" i="7"/>
  <c r="G129" i="7" s="1"/>
  <c r="D128" i="7"/>
  <c r="G128" i="7" s="1"/>
  <c r="D127" i="7"/>
  <c r="G127" i="7" s="1"/>
  <c r="D126" i="7"/>
  <c r="G126" i="7" s="1"/>
  <c r="D125" i="7"/>
  <c r="G125" i="7" s="1"/>
  <c r="G124" i="7"/>
  <c r="D124" i="7"/>
  <c r="F123" i="7"/>
  <c r="E123" i="7"/>
  <c r="C123" i="7"/>
  <c r="B123" i="7"/>
  <c r="D122" i="7"/>
  <c r="G122" i="7" s="1"/>
  <c r="D121" i="7"/>
  <c r="G121" i="7" s="1"/>
  <c r="G120" i="7"/>
  <c r="D120" i="7"/>
  <c r="D119" i="7"/>
  <c r="G119" i="7" s="1"/>
  <c r="D118" i="7"/>
  <c r="G118" i="7" s="1"/>
  <c r="D117" i="7"/>
  <c r="D113" i="7" s="1"/>
  <c r="D116" i="7"/>
  <c r="G116" i="7" s="1"/>
  <c r="D115" i="7"/>
  <c r="G115" i="7" s="1"/>
  <c r="G114" i="7"/>
  <c r="D114" i="7"/>
  <c r="F113" i="7"/>
  <c r="E113" i="7"/>
  <c r="C113" i="7"/>
  <c r="B113" i="7"/>
  <c r="D112" i="7"/>
  <c r="G112" i="7" s="1"/>
  <c r="D111" i="7"/>
  <c r="G111" i="7" s="1"/>
  <c r="G110" i="7"/>
  <c r="D110" i="7"/>
  <c r="D109" i="7"/>
  <c r="G109" i="7" s="1"/>
  <c r="D108" i="7"/>
  <c r="G108" i="7" s="1"/>
  <c r="D107" i="7"/>
  <c r="D103" i="7" s="1"/>
  <c r="D106" i="7"/>
  <c r="G106" i="7" s="1"/>
  <c r="D105" i="7"/>
  <c r="G105" i="7" s="1"/>
  <c r="G104" i="7"/>
  <c r="D104" i="7"/>
  <c r="F103" i="7"/>
  <c r="E103" i="7"/>
  <c r="C103" i="7"/>
  <c r="B103" i="7"/>
  <c r="D102" i="7"/>
  <c r="G102" i="7" s="1"/>
  <c r="D101" i="7"/>
  <c r="G101" i="7" s="1"/>
  <c r="G100" i="7"/>
  <c r="D100" i="7"/>
  <c r="D99" i="7"/>
  <c r="G99" i="7" s="1"/>
  <c r="D98" i="7"/>
  <c r="G98" i="7" s="1"/>
  <c r="D97" i="7"/>
  <c r="D93" i="7" s="1"/>
  <c r="D96" i="7"/>
  <c r="G96" i="7" s="1"/>
  <c r="D95" i="7"/>
  <c r="G95" i="7" s="1"/>
  <c r="G94" i="7"/>
  <c r="D94" i="7"/>
  <c r="F93" i="7"/>
  <c r="E93" i="7"/>
  <c r="C93" i="7"/>
  <c r="B93" i="7"/>
  <c r="D92" i="7"/>
  <c r="G92" i="7" s="1"/>
  <c r="D91" i="7"/>
  <c r="G91" i="7" s="1"/>
  <c r="G90" i="7"/>
  <c r="D90" i="7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D82" i="7"/>
  <c r="G82" i="7" s="1"/>
  <c r="G81" i="7"/>
  <c r="D81" i="7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D71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G67" i="7"/>
  <c r="D67" i="7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D61" i="7"/>
  <c r="G61" i="7" s="1"/>
  <c r="D60" i="7"/>
  <c r="D58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G53" i="7"/>
  <c r="D53" i="7"/>
  <c r="D52" i="7"/>
  <c r="G52" i="7" s="1"/>
  <c r="D51" i="7"/>
  <c r="G51" i="7" s="1"/>
  <c r="D50" i="7"/>
  <c r="G50" i="7" s="1"/>
  <c r="D49" i="7"/>
  <c r="G49" i="7" s="1"/>
  <c r="G48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G43" i="7"/>
  <c r="D43" i="7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G33" i="7"/>
  <c r="D33" i="7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G23" i="7"/>
  <c r="D23" i="7"/>
  <c r="D22" i="7"/>
  <c r="G22" i="7" s="1"/>
  <c r="D21" i="7"/>
  <c r="G21" i="7" s="1"/>
  <c r="D20" i="7"/>
  <c r="D18" i="7" s="1"/>
  <c r="D19" i="7"/>
  <c r="G19" i="7" s="1"/>
  <c r="F18" i="7"/>
  <c r="E18" i="7"/>
  <c r="E9" i="7" s="1"/>
  <c r="E159" i="7" s="1"/>
  <c r="C18" i="7"/>
  <c r="B18" i="7"/>
  <c r="D17" i="7"/>
  <c r="G17" i="7" s="1"/>
  <c r="D16" i="7"/>
  <c r="G16" i="7" s="1"/>
  <c r="D15" i="7"/>
  <c r="G15" i="7" s="1"/>
  <c r="D14" i="7"/>
  <c r="G14" i="7" s="1"/>
  <c r="G13" i="7"/>
  <c r="D13" i="7"/>
  <c r="D12" i="7"/>
  <c r="G12" i="7" s="1"/>
  <c r="D11" i="7"/>
  <c r="D10" i="7" s="1"/>
  <c r="F10" i="7"/>
  <c r="F9" i="7" s="1"/>
  <c r="F159" i="7" s="1"/>
  <c r="E10" i="7"/>
  <c r="C10" i="7"/>
  <c r="B10" i="7"/>
  <c r="C9" i="7"/>
  <c r="C159" i="7" s="1"/>
  <c r="B9" i="7"/>
  <c r="B159" i="7" s="1"/>
  <c r="G123" i="7" l="1"/>
  <c r="G75" i="7"/>
  <c r="G18" i="7"/>
  <c r="G85" i="7"/>
  <c r="G93" i="7"/>
  <c r="G28" i="7"/>
  <c r="G62" i="7"/>
  <c r="G38" i="7"/>
  <c r="G20" i="7"/>
  <c r="G74" i="7"/>
  <c r="G71" i="7" s="1"/>
  <c r="G97" i="7"/>
  <c r="G117" i="7"/>
  <c r="G113" i="7" s="1"/>
  <c r="G141" i="7"/>
  <c r="G137" i="7" s="1"/>
  <c r="D123" i="7"/>
  <c r="D75" i="7"/>
  <c r="G60" i="7"/>
  <c r="G58" i="7" s="1"/>
  <c r="G11" i="7"/>
  <c r="G10" i="7" s="1"/>
  <c r="D28" i="7"/>
  <c r="D9" i="7" s="1"/>
  <c r="D38" i="7"/>
  <c r="D48" i="7"/>
  <c r="D62" i="7"/>
  <c r="D85" i="7"/>
  <c r="G107" i="7"/>
  <c r="G103" i="7" s="1"/>
  <c r="G9" i="7" l="1"/>
  <c r="G84" i="7"/>
  <c r="D84" i="7"/>
  <c r="D159" i="7" s="1"/>
  <c r="G159" i="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<sst xmlns="http://schemas.openxmlformats.org/spreadsheetml/2006/main" count="342" uniqueCount="214">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</sst>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43" fontId="0" fillId="0" borderId="15" xfId="1" applyFont="1" applyBorder="1"/>
    <xf numFmtId="0" fontId="0" fillId="0" borderId="0" xfId="0" applyFont="1" applyAlignment="1">
      <alignment horizontal="left" indent="2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165</xdr:row>
      <xdr:rowOff>76200</xdr:rowOff>
    </xdr:from>
    <xdr:to>
      <xdr:col>6</xdr:col>
      <xdr:colOff>584200</xdr:colOff>
      <xdr:row>171</xdr:row>
      <xdr:rowOff>50800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743200" y="31965900"/>
          <a:ext cx="10718800" cy="1117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2"/>
  <sheetViews>
    <sheetView showGridLines="0" tabSelected="1" zoomScale="75" zoomScaleNormal="75" workbookViewId="0">
      <selection activeCell="A14" sqref="A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6" t="s">
        <v>15</v>
      </c>
      <c r="B1" s="70"/>
      <c r="C1" s="70"/>
      <c r="D1" s="70"/>
      <c r="E1" s="70"/>
      <c r="F1" s="70"/>
      <c r="G1" s="71"/>
    </row>
    <row r="2" spans="1:7" x14ac:dyDescent="0.25">
      <c r="A2" s="72" t="s">
        <v>211</v>
      </c>
      <c r="B2" s="72"/>
      <c r="C2" s="72"/>
      <c r="D2" s="72"/>
      <c r="E2" s="72"/>
      <c r="F2" s="72"/>
      <c r="G2" s="72"/>
    </row>
    <row r="3" spans="1:7" x14ac:dyDescent="0.25">
      <c r="A3" s="77" t="s">
        <v>16</v>
      </c>
      <c r="B3" s="77"/>
      <c r="C3" s="77"/>
      <c r="D3" s="77"/>
      <c r="E3" s="77"/>
      <c r="F3" s="77"/>
      <c r="G3" s="77"/>
    </row>
    <row r="4" spans="1:7" x14ac:dyDescent="0.25">
      <c r="A4" s="77" t="s">
        <v>17</v>
      </c>
      <c r="B4" s="77"/>
      <c r="C4" s="77"/>
      <c r="D4" s="77"/>
      <c r="E4" s="77"/>
      <c r="F4" s="77"/>
      <c r="G4" s="77"/>
    </row>
    <row r="5" spans="1:7" x14ac:dyDescent="0.25">
      <c r="A5" s="77" t="s">
        <v>212</v>
      </c>
      <c r="B5" s="77"/>
      <c r="C5" s="77"/>
      <c r="D5" s="77"/>
      <c r="E5" s="77"/>
      <c r="F5" s="77"/>
      <c r="G5" s="77"/>
    </row>
    <row r="6" spans="1:7" x14ac:dyDescent="0.25">
      <c r="A6" s="73" t="s">
        <v>0</v>
      </c>
      <c r="B6" s="73"/>
      <c r="C6" s="73"/>
      <c r="D6" s="73"/>
      <c r="E6" s="73"/>
      <c r="F6" s="73"/>
      <c r="G6" s="73"/>
    </row>
    <row r="7" spans="1:7" x14ac:dyDescent="0.25">
      <c r="A7" s="74" t="s">
        <v>1</v>
      </c>
      <c r="B7" s="74" t="s">
        <v>18</v>
      </c>
      <c r="C7" s="74"/>
      <c r="D7" s="74"/>
      <c r="E7" s="74"/>
      <c r="F7" s="74"/>
      <c r="G7" s="75" t="s">
        <v>19</v>
      </c>
    </row>
    <row r="8" spans="1:7" ht="30" x14ac:dyDescent="0.25">
      <c r="A8" s="74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4"/>
    </row>
    <row r="9" spans="1:7" x14ac:dyDescent="0.25">
      <c r="A9" s="6" t="s">
        <v>24</v>
      </c>
      <c r="B9" s="64">
        <f>B10+B18+B189+B28+B38+B48+B58+B62+B71+B75</f>
        <v>254375543.14000002</v>
      </c>
      <c r="C9" s="64">
        <f t="shared" ref="C9:G9" si="0">C10+C18+C189+C28+C38+C48+C58+C62+C71+C75</f>
        <v>194022373.38</v>
      </c>
      <c r="D9" s="64">
        <f t="shared" si="0"/>
        <v>448397916.51999998</v>
      </c>
      <c r="E9" s="64">
        <f t="shared" si="0"/>
        <v>236426389.66</v>
      </c>
      <c r="F9" s="64">
        <f t="shared" si="0"/>
        <v>220889639.16999999</v>
      </c>
      <c r="G9" s="64">
        <f t="shared" si="0"/>
        <v>211971526.86000001</v>
      </c>
    </row>
    <row r="10" spans="1:7" x14ac:dyDescent="0.25">
      <c r="A10" s="36" t="s">
        <v>25</v>
      </c>
      <c r="B10" s="65">
        <f>SUM(B11:B17)</f>
        <v>106825077.15000001</v>
      </c>
      <c r="C10" s="65">
        <f t="shared" ref="C10:G10" si="1">SUM(C11:C17)</f>
        <v>23612773.719999995</v>
      </c>
      <c r="D10" s="65">
        <f t="shared" si="1"/>
        <v>130437850.87</v>
      </c>
      <c r="E10" s="65">
        <f t="shared" si="1"/>
        <v>82133471.040000007</v>
      </c>
      <c r="F10" s="65">
        <f t="shared" si="1"/>
        <v>82133471.040000007</v>
      </c>
      <c r="G10" s="65">
        <f t="shared" si="1"/>
        <v>48304379.829999998</v>
      </c>
    </row>
    <row r="11" spans="1:7" x14ac:dyDescent="0.25">
      <c r="A11" s="37" t="s">
        <v>26</v>
      </c>
      <c r="B11" s="66">
        <v>24051588</v>
      </c>
      <c r="C11" s="66">
        <v>5736.67</v>
      </c>
      <c r="D11" s="65">
        <f>B11+C11</f>
        <v>24057324.670000002</v>
      </c>
      <c r="E11" s="66">
        <v>17100434.600000001</v>
      </c>
      <c r="F11" s="66">
        <v>17100434.600000001</v>
      </c>
      <c r="G11" s="65">
        <f>D11-E11</f>
        <v>6956890.0700000003</v>
      </c>
    </row>
    <row r="12" spans="1:7" x14ac:dyDescent="0.25">
      <c r="A12" s="37" t="s">
        <v>27</v>
      </c>
      <c r="B12" s="66">
        <v>6126918</v>
      </c>
      <c r="C12" s="66">
        <v>15936312.060000001</v>
      </c>
      <c r="D12" s="65">
        <f t="shared" ref="D12:D17" si="2">B12+C12</f>
        <v>22063230.060000002</v>
      </c>
      <c r="E12" s="66">
        <v>13704588.859999999</v>
      </c>
      <c r="F12" s="66">
        <v>13704588.859999999</v>
      </c>
      <c r="G12" s="65">
        <f t="shared" ref="G12:G17" si="3">D12-E12</f>
        <v>8358641.200000003</v>
      </c>
    </row>
    <row r="13" spans="1:7" x14ac:dyDescent="0.25">
      <c r="A13" s="37" t="s">
        <v>28</v>
      </c>
      <c r="B13" s="66">
        <v>28701307</v>
      </c>
      <c r="C13" s="66">
        <v>204174.58</v>
      </c>
      <c r="D13" s="65">
        <f t="shared" si="2"/>
        <v>28905481.579999998</v>
      </c>
      <c r="E13" s="66">
        <v>12123111.41</v>
      </c>
      <c r="F13" s="66">
        <v>12123111.41</v>
      </c>
      <c r="G13" s="65">
        <f t="shared" si="3"/>
        <v>16782370.169999998</v>
      </c>
    </row>
    <row r="14" spans="1:7" x14ac:dyDescent="0.25">
      <c r="A14" s="37" t="s">
        <v>29</v>
      </c>
      <c r="B14" s="66">
        <v>10827272</v>
      </c>
      <c r="C14" s="66">
        <v>3805968.34</v>
      </c>
      <c r="D14" s="65">
        <f t="shared" si="2"/>
        <v>14633240.34</v>
      </c>
      <c r="E14" s="66">
        <v>9897063.2100000009</v>
      </c>
      <c r="F14" s="66">
        <v>9897063.2100000009</v>
      </c>
      <c r="G14" s="65">
        <f t="shared" si="3"/>
        <v>4736177.129999999</v>
      </c>
    </row>
    <row r="15" spans="1:7" x14ac:dyDescent="0.25">
      <c r="A15" s="37" t="s">
        <v>30</v>
      </c>
      <c r="B15" s="66">
        <v>36765143.280000001</v>
      </c>
      <c r="C15" s="66">
        <v>3718749.45</v>
      </c>
      <c r="D15" s="65">
        <f t="shared" si="2"/>
        <v>40483892.730000004</v>
      </c>
      <c r="E15" s="66">
        <v>29153457.300000001</v>
      </c>
      <c r="F15" s="66">
        <v>29153457.300000001</v>
      </c>
      <c r="G15" s="65">
        <f t="shared" si="3"/>
        <v>11330435.430000003</v>
      </c>
    </row>
    <row r="16" spans="1:7" x14ac:dyDescent="0.25">
      <c r="A16" s="37" t="s">
        <v>31</v>
      </c>
      <c r="B16" s="66">
        <v>63647.87</v>
      </c>
      <c r="C16" s="66">
        <v>-63647.87</v>
      </c>
      <c r="D16" s="65">
        <f t="shared" si="2"/>
        <v>0</v>
      </c>
      <c r="E16" s="66">
        <v>0</v>
      </c>
      <c r="F16" s="66">
        <v>0</v>
      </c>
      <c r="G16" s="65">
        <f t="shared" si="3"/>
        <v>0</v>
      </c>
    </row>
    <row r="17" spans="1:7" x14ac:dyDescent="0.25">
      <c r="A17" s="37" t="s">
        <v>32</v>
      </c>
      <c r="B17" s="66">
        <v>289201</v>
      </c>
      <c r="C17" s="66">
        <v>5480.49</v>
      </c>
      <c r="D17" s="65">
        <f t="shared" si="2"/>
        <v>294681.49</v>
      </c>
      <c r="E17" s="66">
        <v>154815.66</v>
      </c>
      <c r="F17" s="66">
        <v>154815.66</v>
      </c>
      <c r="G17" s="65">
        <f t="shared" si="3"/>
        <v>139865.82999999999</v>
      </c>
    </row>
    <row r="18" spans="1:7" x14ac:dyDescent="0.25">
      <c r="A18" s="36" t="s">
        <v>33</v>
      </c>
      <c r="B18" s="65">
        <f>SUM(B19:B27)</f>
        <v>6914609.6500000004</v>
      </c>
      <c r="C18" s="65">
        <f t="shared" ref="C18:G18" si="4">SUM(C19:C27)</f>
        <v>887244.80000000005</v>
      </c>
      <c r="D18" s="65">
        <f t="shared" si="4"/>
        <v>7801854.4500000002</v>
      </c>
      <c r="E18" s="65">
        <f t="shared" si="4"/>
        <v>3528573.5599999996</v>
      </c>
      <c r="F18" s="65">
        <f t="shared" si="4"/>
        <v>2955434.32</v>
      </c>
      <c r="G18" s="65">
        <f t="shared" si="4"/>
        <v>4273280.8899999997</v>
      </c>
    </row>
    <row r="19" spans="1:7" x14ac:dyDescent="0.25">
      <c r="A19" s="37" t="s">
        <v>34</v>
      </c>
      <c r="B19" s="66">
        <v>2125352.2799999998</v>
      </c>
      <c r="C19" s="66">
        <v>-50773.53</v>
      </c>
      <c r="D19" s="65">
        <f t="shared" ref="D19:D27" si="5">B19+C19</f>
        <v>2074578.7499999998</v>
      </c>
      <c r="E19" s="66">
        <v>1223673.47</v>
      </c>
      <c r="F19" s="66">
        <v>893994.21</v>
      </c>
      <c r="G19" s="65">
        <f t="shared" ref="G19:G27" si="6">D19-E19</f>
        <v>850905.2799999998</v>
      </c>
    </row>
    <row r="20" spans="1:7" x14ac:dyDescent="0.25">
      <c r="A20" s="37" t="s">
        <v>35</v>
      </c>
      <c r="B20" s="66">
        <v>445016</v>
      </c>
      <c r="C20" s="66">
        <v>54745.31</v>
      </c>
      <c r="D20" s="65">
        <f t="shared" si="5"/>
        <v>499761.31</v>
      </c>
      <c r="E20" s="66">
        <v>366428.09</v>
      </c>
      <c r="F20" s="66">
        <v>351944.09</v>
      </c>
      <c r="G20" s="65">
        <f t="shared" si="6"/>
        <v>133333.21999999997</v>
      </c>
    </row>
    <row r="21" spans="1:7" x14ac:dyDescent="0.25">
      <c r="A21" s="37" t="s">
        <v>36</v>
      </c>
      <c r="B21" s="66">
        <v>678344.56</v>
      </c>
      <c r="C21" s="66">
        <v>748929.96</v>
      </c>
      <c r="D21" s="65">
        <f t="shared" si="5"/>
        <v>1427274.52</v>
      </c>
      <c r="E21" s="66">
        <v>619470.52</v>
      </c>
      <c r="F21" s="66">
        <v>619470.52</v>
      </c>
      <c r="G21" s="65">
        <f t="shared" si="6"/>
        <v>807804</v>
      </c>
    </row>
    <row r="22" spans="1:7" x14ac:dyDescent="0.25">
      <c r="A22" s="37" t="s">
        <v>37</v>
      </c>
      <c r="B22" s="66">
        <v>966846.42</v>
      </c>
      <c r="C22" s="66">
        <v>429863.48</v>
      </c>
      <c r="D22" s="65">
        <f t="shared" si="5"/>
        <v>1396709.9</v>
      </c>
      <c r="E22" s="66">
        <v>414423.55</v>
      </c>
      <c r="F22" s="66">
        <v>253838.07</v>
      </c>
      <c r="G22" s="65">
        <f t="shared" si="6"/>
        <v>982286.34999999986</v>
      </c>
    </row>
    <row r="23" spans="1:7" x14ac:dyDescent="0.25">
      <c r="A23" s="37" t="s">
        <v>38</v>
      </c>
      <c r="B23" s="66">
        <v>105623.42</v>
      </c>
      <c r="C23" s="66">
        <v>119793.1</v>
      </c>
      <c r="D23" s="65">
        <f t="shared" si="5"/>
        <v>225416.52000000002</v>
      </c>
      <c r="E23" s="66">
        <v>49957.46</v>
      </c>
      <c r="F23" s="66">
        <v>20061.96</v>
      </c>
      <c r="G23" s="65">
        <f t="shared" si="6"/>
        <v>175459.06000000003</v>
      </c>
    </row>
    <row r="24" spans="1:7" x14ac:dyDescent="0.25">
      <c r="A24" s="37" t="s">
        <v>39</v>
      </c>
      <c r="B24" s="66">
        <v>2063698.61</v>
      </c>
      <c r="C24" s="66">
        <v>-379900.58</v>
      </c>
      <c r="D24" s="65">
        <f t="shared" si="5"/>
        <v>1683798.03</v>
      </c>
      <c r="E24" s="66">
        <v>755123.42</v>
      </c>
      <c r="F24" s="66">
        <v>755123.42</v>
      </c>
      <c r="G24" s="65">
        <f t="shared" si="6"/>
        <v>928674.61</v>
      </c>
    </row>
    <row r="25" spans="1:7" x14ac:dyDescent="0.25">
      <c r="A25" s="37" t="s">
        <v>40</v>
      </c>
      <c r="B25" s="66">
        <v>329027</v>
      </c>
      <c r="C25" s="66">
        <v>-150594.49</v>
      </c>
      <c r="D25" s="65">
        <f t="shared" si="5"/>
        <v>178432.51</v>
      </c>
      <c r="E25" s="66">
        <v>26533.48</v>
      </c>
      <c r="F25" s="66">
        <v>16906.96</v>
      </c>
      <c r="G25" s="65">
        <f t="shared" si="6"/>
        <v>151899.03</v>
      </c>
    </row>
    <row r="26" spans="1:7" x14ac:dyDescent="0.25">
      <c r="A26" s="37" t="s">
        <v>41</v>
      </c>
      <c r="B26" s="65">
        <v>0</v>
      </c>
      <c r="C26" s="65">
        <v>0</v>
      </c>
      <c r="D26" s="65">
        <f t="shared" si="5"/>
        <v>0</v>
      </c>
      <c r="E26" s="65">
        <v>0</v>
      </c>
      <c r="F26" s="65">
        <v>0</v>
      </c>
      <c r="G26" s="65">
        <f t="shared" si="6"/>
        <v>0</v>
      </c>
    </row>
    <row r="27" spans="1:7" x14ac:dyDescent="0.25">
      <c r="A27" s="37" t="s">
        <v>42</v>
      </c>
      <c r="B27" s="66">
        <v>200701.36</v>
      </c>
      <c r="C27" s="66">
        <v>115181.55</v>
      </c>
      <c r="D27" s="65">
        <f t="shared" si="5"/>
        <v>315882.90999999997</v>
      </c>
      <c r="E27" s="66">
        <v>72963.570000000007</v>
      </c>
      <c r="F27" s="66">
        <v>44095.09</v>
      </c>
      <c r="G27" s="65">
        <f t="shared" si="6"/>
        <v>242919.33999999997</v>
      </c>
    </row>
    <row r="28" spans="1:7" x14ac:dyDescent="0.25">
      <c r="A28" s="36" t="s">
        <v>43</v>
      </c>
      <c r="B28" s="65">
        <f>SUM(B29:B37)</f>
        <v>67198680.620000005</v>
      </c>
      <c r="C28" s="65">
        <f t="shared" ref="C28:G28" si="7">SUM(C29:C37)</f>
        <v>116676345.11999999</v>
      </c>
      <c r="D28" s="65">
        <f t="shared" si="7"/>
        <v>183875025.74000001</v>
      </c>
      <c r="E28" s="65">
        <f t="shared" si="7"/>
        <v>92220165.650000006</v>
      </c>
      <c r="F28" s="65">
        <f t="shared" si="7"/>
        <v>77569425.980000004</v>
      </c>
      <c r="G28" s="65">
        <f t="shared" si="7"/>
        <v>91654860.090000004</v>
      </c>
    </row>
    <row r="29" spans="1:7" x14ac:dyDescent="0.25">
      <c r="A29" s="37" t="s">
        <v>44</v>
      </c>
      <c r="B29" s="66">
        <v>3965343.26</v>
      </c>
      <c r="C29" s="66">
        <v>108764.81</v>
      </c>
      <c r="D29" s="65">
        <f t="shared" ref="D29:D82" si="8">B29+C29</f>
        <v>4074108.07</v>
      </c>
      <c r="E29" s="66">
        <v>2364053.48</v>
      </c>
      <c r="F29" s="66">
        <v>2294354.15</v>
      </c>
      <c r="G29" s="65">
        <f t="shared" ref="G29:G37" si="9">D29-E29</f>
        <v>1710054.5899999999</v>
      </c>
    </row>
    <row r="30" spans="1:7" x14ac:dyDescent="0.25">
      <c r="A30" s="37" t="s">
        <v>45</v>
      </c>
      <c r="B30" s="66">
        <v>4673734.6500000004</v>
      </c>
      <c r="C30" s="66">
        <v>5190378.93</v>
      </c>
      <c r="D30" s="65">
        <f t="shared" si="8"/>
        <v>9864113.5800000001</v>
      </c>
      <c r="E30" s="66">
        <v>3520278.86</v>
      </c>
      <c r="F30" s="66">
        <v>3125199.86</v>
      </c>
      <c r="G30" s="65">
        <f t="shared" si="9"/>
        <v>6343834.7200000007</v>
      </c>
    </row>
    <row r="31" spans="1:7" x14ac:dyDescent="0.25">
      <c r="A31" s="37" t="s">
        <v>46</v>
      </c>
      <c r="B31" s="66">
        <v>34382626.079999998</v>
      </c>
      <c r="C31" s="66">
        <v>26466419.300000001</v>
      </c>
      <c r="D31" s="65">
        <f t="shared" si="8"/>
        <v>60849045.379999995</v>
      </c>
      <c r="E31" s="66">
        <v>39247182.810000002</v>
      </c>
      <c r="F31" s="66">
        <v>35218256.850000001</v>
      </c>
      <c r="G31" s="65">
        <f t="shared" si="9"/>
        <v>21601862.569999993</v>
      </c>
    </row>
    <row r="32" spans="1:7" x14ac:dyDescent="0.25">
      <c r="A32" s="37" t="s">
        <v>47</v>
      </c>
      <c r="B32" s="66">
        <v>1611263.08</v>
      </c>
      <c r="C32" s="66">
        <v>878380.06</v>
      </c>
      <c r="D32" s="65">
        <f t="shared" si="8"/>
        <v>2489643.14</v>
      </c>
      <c r="E32" s="66">
        <v>1744773.89</v>
      </c>
      <c r="F32" s="66">
        <v>1687290.27</v>
      </c>
      <c r="G32" s="65">
        <f t="shared" si="9"/>
        <v>744869.25000000023</v>
      </c>
    </row>
    <row r="33" spans="1:7" ht="14.45" customHeight="1" x14ac:dyDescent="0.25">
      <c r="A33" s="37" t="s">
        <v>48</v>
      </c>
      <c r="B33" s="66">
        <v>12391007.98</v>
      </c>
      <c r="C33" s="66">
        <v>8679785.8499999996</v>
      </c>
      <c r="D33" s="65">
        <f t="shared" si="8"/>
        <v>21070793.829999998</v>
      </c>
      <c r="E33" s="66">
        <v>7143352.7199999997</v>
      </c>
      <c r="F33" s="66">
        <v>6603514.4800000004</v>
      </c>
      <c r="G33" s="65">
        <f t="shared" si="9"/>
        <v>13927441.109999999</v>
      </c>
    </row>
    <row r="34" spans="1:7" ht="14.45" customHeight="1" x14ac:dyDescent="0.25">
      <c r="A34" s="37" t="s">
        <v>49</v>
      </c>
      <c r="B34" s="66">
        <v>2804781.25</v>
      </c>
      <c r="C34" s="66">
        <v>54717138.719999999</v>
      </c>
      <c r="D34" s="65">
        <f t="shared" si="8"/>
        <v>57521919.969999999</v>
      </c>
      <c r="E34" s="66">
        <v>19763523.399999999</v>
      </c>
      <c r="F34" s="66">
        <v>11036654.619999999</v>
      </c>
      <c r="G34" s="65">
        <f t="shared" si="9"/>
        <v>37758396.57</v>
      </c>
    </row>
    <row r="35" spans="1:7" ht="14.45" customHeight="1" x14ac:dyDescent="0.25">
      <c r="A35" s="37" t="s">
        <v>50</v>
      </c>
      <c r="B35" s="66">
        <v>1433467.44</v>
      </c>
      <c r="C35" s="66">
        <v>375796.81</v>
      </c>
      <c r="D35" s="65">
        <f t="shared" si="8"/>
        <v>1809264.25</v>
      </c>
      <c r="E35" s="66">
        <v>1257762.04</v>
      </c>
      <c r="F35" s="66">
        <v>1178027.23</v>
      </c>
      <c r="G35" s="65">
        <f t="shared" si="9"/>
        <v>551502.21</v>
      </c>
    </row>
    <row r="36" spans="1:7" ht="14.45" customHeight="1" x14ac:dyDescent="0.25">
      <c r="A36" s="37" t="s">
        <v>51</v>
      </c>
      <c r="B36" s="66">
        <v>3219128.09</v>
      </c>
      <c r="C36" s="66">
        <v>19758454.800000001</v>
      </c>
      <c r="D36" s="65">
        <f t="shared" si="8"/>
        <v>22977582.890000001</v>
      </c>
      <c r="E36" s="66">
        <v>15251662.16</v>
      </c>
      <c r="F36" s="66">
        <v>14498552.23</v>
      </c>
      <c r="G36" s="65">
        <f t="shared" si="9"/>
        <v>7725920.7300000004</v>
      </c>
    </row>
    <row r="37" spans="1:7" ht="14.45" customHeight="1" x14ac:dyDescent="0.25">
      <c r="A37" s="37" t="s">
        <v>52</v>
      </c>
      <c r="B37" s="66">
        <v>2717328.79</v>
      </c>
      <c r="C37" s="66">
        <v>501225.84</v>
      </c>
      <c r="D37" s="65">
        <f t="shared" si="8"/>
        <v>3218554.63</v>
      </c>
      <c r="E37" s="66">
        <v>1927576.29</v>
      </c>
      <c r="F37" s="66">
        <v>1927576.29</v>
      </c>
      <c r="G37" s="65">
        <f t="shared" si="9"/>
        <v>1290978.3399999999</v>
      </c>
    </row>
    <row r="38" spans="1:7" x14ac:dyDescent="0.25">
      <c r="A38" s="36" t="s">
        <v>53</v>
      </c>
      <c r="B38" s="65">
        <f>SUM(B39:B47)</f>
        <v>12738691.220000001</v>
      </c>
      <c r="C38" s="65">
        <f t="shared" ref="C38:G38" si="10">SUM(C39:C47)</f>
        <v>8954358.3200000003</v>
      </c>
      <c r="D38" s="65">
        <f t="shared" si="10"/>
        <v>21693049.539999999</v>
      </c>
      <c r="E38" s="65">
        <f t="shared" si="10"/>
        <v>16567692.949999999</v>
      </c>
      <c r="F38" s="65">
        <f t="shared" si="10"/>
        <v>16356698.17</v>
      </c>
      <c r="G38" s="65">
        <f t="shared" si="10"/>
        <v>5125356.59</v>
      </c>
    </row>
    <row r="39" spans="1:7" x14ac:dyDescent="0.25">
      <c r="A39" s="37" t="s">
        <v>54</v>
      </c>
      <c r="B39" s="65">
        <v>0</v>
      </c>
      <c r="C39" s="65">
        <v>0</v>
      </c>
      <c r="D39" s="65">
        <f t="shared" si="8"/>
        <v>0</v>
      </c>
      <c r="E39" s="65">
        <v>0</v>
      </c>
      <c r="F39" s="65">
        <v>0</v>
      </c>
      <c r="G39" s="65">
        <f t="shared" ref="G39:G47" si="11">D39-E39</f>
        <v>0</v>
      </c>
    </row>
    <row r="40" spans="1:7" x14ac:dyDescent="0.25">
      <c r="A40" s="37" t="s">
        <v>55</v>
      </c>
      <c r="B40" s="66">
        <v>9570691.2200000007</v>
      </c>
      <c r="C40" s="66">
        <v>900684.32</v>
      </c>
      <c r="D40" s="65">
        <f t="shared" si="8"/>
        <v>10471375.540000001</v>
      </c>
      <c r="E40" s="66">
        <v>7595914.2000000002</v>
      </c>
      <c r="F40" s="66">
        <v>7539014.2000000002</v>
      </c>
      <c r="G40" s="65">
        <f t="shared" si="11"/>
        <v>2875461.3400000008</v>
      </c>
    </row>
    <row r="41" spans="1:7" x14ac:dyDescent="0.25">
      <c r="A41" s="37" t="s">
        <v>56</v>
      </c>
      <c r="B41" s="65">
        <v>0</v>
      </c>
      <c r="C41" s="65">
        <v>0</v>
      </c>
      <c r="D41" s="65">
        <f t="shared" si="8"/>
        <v>0</v>
      </c>
      <c r="E41" s="65">
        <v>0</v>
      </c>
      <c r="F41" s="65">
        <v>0</v>
      </c>
      <c r="G41" s="65">
        <f t="shared" si="11"/>
        <v>0</v>
      </c>
    </row>
    <row r="42" spans="1:7" x14ac:dyDescent="0.25">
      <c r="A42" s="37" t="s">
        <v>57</v>
      </c>
      <c r="B42" s="66">
        <v>1271000</v>
      </c>
      <c r="C42" s="66">
        <v>5453134</v>
      </c>
      <c r="D42" s="65">
        <f t="shared" si="8"/>
        <v>6724134</v>
      </c>
      <c r="E42" s="66">
        <v>5579255.7300000004</v>
      </c>
      <c r="F42" s="66">
        <v>5425160.9500000002</v>
      </c>
      <c r="G42" s="65">
        <f t="shared" si="11"/>
        <v>1144878.2699999996</v>
      </c>
    </row>
    <row r="43" spans="1:7" x14ac:dyDescent="0.25">
      <c r="A43" s="37" t="s">
        <v>58</v>
      </c>
      <c r="B43" s="66">
        <v>1897000</v>
      </c>
      <c r="C43" s="66">
        <v>2600540</v>
      </c>
      <c r="D43" s="65">
        <f t="shared" si="8"/>
        <v>4497540</v>
      </c>
      <c r="E43" s="66">
        <v>3392523.02</v>
      </c>
      <c r="F43" s="66">
        <v>3392523.02</v>
      </c>
      <c r="G43" s="65">
        <f t="shared" si="11"/>
        <v>1105016.98</v>
      </c>
    </row>
    <row r="44" spans="1:7" x14ac:dyDescent="0.25">
      <c r="A44" s="37" t="s">
        <v>59</v>
      </c>
      <c r="B44" s="65">
        <v>0</v>
      </c>
      <c r="C44" s="65">
        <v>0</v>
      </c>
      <c r="D44" s="65">
        <f t="shared" si="8"/>
        <v>0</v>
      </c>
      <c r="E44" s="65">
        <v>0</v>
      </c>
      <c r="F44" s="65">
        <v>0</v>
      </c>
      <c r="G44" s="65">
        <f t="shared" si="11"/>
        <v>0</v>
      </c>
    </row>
    <row r="45" spans="1:7" x14ac:dyDescent="0.25">
      <c r="A45" s="37" t="s">
        <v>60</v>
      </c>
      <c r="B45" s="65">
        <v>0</v>
      </c>
      <c r="C45" s="65">
        <v>0</v>
      </c>
      <c r="D45" s="65">
        <f t="shared" si="8"/>
        <v>0</v>
      </c>
      <c r="E45" s="65">
        <v>0</v>
      </c>
      <c r="F45" s="65">
        <v>0</v>
      </c>
      <c r="G45" s="65">
        <f t="shared" si="11"/>
        <v>0</v>
      </c>
    </row>
    <row r="46" spans="1:7" x14ac:dyDescent="0.25">
      <c r="A46" s="37" t="s">
        <v>61</v>
      </c>
      <c r="B46" s="65">
        <v>0</v>
      </c>
      <c r="C46" s="65">
        <v>0</v>
      </c>
      <c r="D46" s="65">
        <f t="shared" si="8"/>
        <v>0</v>
      </c>
      <c r="E46" s="65">
        <v>0</v>
      </c>
      <c r="F46" s="65">
        <v>0</v>
      </c>
      <c r="G46" s="65">
        <f t="shared" si="11"/>
        <v>0</v>
      </c>
    </row>
    <row r="47" spans="1:7" x14ac:dyDescent="0.25">
      <c r="A47" s="37" t="s">
        <v>62</v>
      </c>
      <c r="B47" s="65">
        <v>0</v>
      </c>
      <c r="C47" s="65">
        <v>0</v>
      </c>
      <c r="D47" s="65">
        <f t="shared" si="8"/>
        <v>0</v>
      </c>
      <c r="E47" s="65">
        <v>0</v>
      </c>
      <c r="F47" s="65">
        <v>0</v>
      </c>
      <c r="G47" s="65">
        <f t="shared" si="11"/>
        <v>0</v>
      </c>
    </row>
    <row r="48" spans="1:7" x14ac:dyDescent="0.25">
      <c r="A48" s="36" t="s">
        <v>63</v>
      </c>
      <c r="B48" s="65">
        <f>SUM(B49:B57)</f>
        <v>0</v>
      </c>
      <c r="C48" s="65">
        <f t="shared" ref="C48:G48" si="12">SUM(C49:C57)</f>
        <v>8253760.96</v>
      </c>
      <c r="D48" s="65">
        <f t="shared" si="12"/>
        <v>8253760.96</v>
      </c>
      <c r="E48" s="65">
        <f t="shared" si="12"/>
        <v>5533930.6499999994</v>
      </c>
      <c r="F48" s="65">
        <f t="shared" si="12"/>
        <v>5432053.8499999996</v>
      </c>
      <c r="G48" s="65">
        <f t="shared" si="12"/>
        <v>2719830.31</v>
      </c>
    </row>
    <row r="49" spans="1:7" x14ac:dyDescent="0.25">
      <c r="A49" s="37" t="s">
        <v>64</v>
      </c>
      <c r="B49" s="66">
        <v>0</v>
      </c>
      <c r="C49" s="66">
        <v>3072380.45</v>
      </c>
      <c r="D49" s="65">
        <f t="shared" si="8"/>
        <v>3072380.45</v>
      </c>
      <c r="E49" s="66">
        <v>475487.39</v>
      </c>
      <c r="F49" s="66">
        <v>373610.59</v>
      </c>
      <c r="G49" s="65">
        <f t="shared" ref="G49:G57" si="13">D49-E49</f>
        <v>2596893.06</v>
      </c>
    </row>
    <row r="50" spans="1:7" x14ac:dyDescent="0.25">
      <c r="A50" s="37" t="s">
        <v>65</v>
      </c>
      <c r="B50" s="66">
        <v>0</v>
      </c>
      <c r="C50" s="66">
        <v>48883.87</v>
      </c>
      <c r="D50" s="65">
        <f t="shared" si="8"/>
        <v>48883.87</v>
      </c>
      <c r="E50" s="66">
        <v>18883.87</v>
      </c>
      <c r="F50" s="66">
        <v>18883.87</v>
      </c>
      <c r="G50" s="65">
        <f t="shared" si="13"/>
        <v>30000.000000000004</v>
      </c>
    </row>
    <row r="51" spans="1:7" x14ac:dyDescent="0.25">
      <c r="A51" s="37" t="s">
        <v>66</v>
      </c>
      <c r="B51" s="65">
        <v>0</v>
      </c>
      <c r="C51" s="65">
        <v>0</v>
      </c>
      <c r="D51" s="65">
        <f t="shared" si="8"/>
        <v>0</v>
      </c>
      <c r="E51" s="65">
        <v>0</v>
      </c>
      <c r="F51" s="65">
        <v>0</v>
      </c>
      <c r="G51" s="65">
        <f t="shared" si="13"/>
        <v>0</v>
      </c>
    </row>
    <row r="52" spans="1:7" x14ac:dyDescent="0.25">
      <c r="A52" s="37" t="s">
        <v>67</v>
      </c>
      <c r="B52" s="66">
        <v>0</v>
      </c>
      <c r="C52" s="66">
        <v>5035274.6399999997</v>
      </c>
      <c r="D52" s="65">
        <f t="shared" si="8"/>
        <v>5035274.6399999997</v>
      </c>
      <c r="E52" s="66">
        <v>5035274.6399999997</v>
      </c>
      <c r="F52" s="66">
        <v>5035274.6399999997</v>
      </c>
      <c r="G52" s="65">
        <f t="shared" si="13"/>
        <v>0</v>
      </c>
    </row>
    <row r="53" spans="1:7" x14ac:dyDescent="0.25">
      <c r="A53" s="37" t="s">
        <v>68</v>
      </c>
      <c r="B53" s="65">
        <v>0</v>
      </c>
      <c r="C53" s="65">
        <v>0</v>
      </c>
      <c r="D53" s="65">
        <f t="shared" si="8"/>
        <v>0</v>
      </c>
      <c r="E53" s="65">
        <v>0</v>
      </c>
      <c r="F53" s="65">
        <v>0</v>
      </c>
      <c r="G53" s="65">
        <f t="shared" si="13"/>
        <v>0</v>
      </c>
    </row>
    <row r="54" spans="1:7" x14ac:dyDescent="0.25">
      <c r="A54" s="37" t="s">
        <v>69</v>
      </c>
      <c r="B54" s="66">
        <v>0</v>
      </c>
      <c r="C54" s="66">
        <v>97222</v>
      </c>
      <c r="D54" s="65">
        <f t="shared" si="8"/>
        <v>97222</v>
      </c>
      <c r="E54" s="66">
        <v>4284.75</v>
      </c>
      <c r="F54" s="66">
        <v>4284.75</v>
      </c>
      <c r="G54" s="65">
        <f t="shared" si="13"/>
        <v>92937.25</v>
      </c>
    </row>
    <row r="55" spans="1:7" x14ac:dyDescent="0.25">
      <c r="A55" s="37" t="s">
        <v>70</v>
      </c>
      <c r="B55" s="65">
        <v>0</v>
      </c>
      <c r="C55" s="65">
        <v>0</v>
      </c>
      <c r="D55" s="65">
        <f t="shared" si="8"/>
        <v>0</v>
      </c>
      <c r="E55" s="65">
        <v>0</v>
      </c>
      <c r="F55" s="65">
        <v>0</v>
      </c>
      <c r="G55" s="65">
        <f t="shared" si="13"/>
        <v>0</v>
      </c>
    </row>
    <row r="56" spans="1:7" x14ac:dyDescent="0.25">
      <c r="A56" s="37" t="s">
        <v>71</v>
      </c>
      <c r="B56" s="65">
        <v>0</v>
      </c>
      <c r="C56" s="65">
        <v>0</v>
      </c>
      <c r="D56" s="65">
        <f t="shared" si="8"/>
        <v>0</v>
      </c>
      <c r="E56" s="65">
        <v>0</v>
      </c>
      <c r="F56" s="65">
        <v>0</v>
      </c>
      <c r="G56" s="65">
        <f t="shared" si="13"/>
        <v>0</v>
      </c>
    </row>
    <row r="57" spans="1:7" x14ac:dyDescent="0.25">
      <c r="A57" s="37" t="s">
        <v>72</v>
      </c>
      <c r="B57" s="65">
        <v>0</v>
      </c>
      <c r="C57" s="65">
        <v>0</v>
      </c>
      <c r="D57" s="65">
        <f t="shared" si="8"/>
        <v>0</v>
      </c>
      <c r="E57" s="65">
        <v>0</v>
      </c>
      <c r="F57" s="65">
        <v>0</v>
      </c>
      <c r="G57" s="65">
        <f t="shared" si="13"/>
        <v>0</v>
      </c>
    </row>
    <row r="58" spans="1:7" x14ac:dyDescent="0.25">
      <c r="A58" s="36" t="s">
        <v>73</v>
      </c>
      <c r="B58" s="65">
        <f>SUM(B59:B61)</f>
        <v>38455000</v>
      </c>
      <c r="C58" s="65">
        <f t="shared" ref="C58:G58" si="14">SUM(C59:C61)</f>
        <v>36810532.18</v>
      </c>
      <c r="D58" s="65">
        <f t="shared" si="14"/>
        <v>75265532.180000007</v>
      </c>
      <c r="E58" s="65">
        <f t="shared" si="14"/>
        <v>27061854.16</v>
      </c>
      <c r="F58" s="65">
        <f t="shared" si="14"/>
        <v>27061854.16</v>
      </c>
      <c r="G58" s="65">
        <f t="shared" si="14"/>
        <v>48203678.020000011</v>
      </c>
    </row>
    <row r="59" spans="1:7" x14ac:dyDescent="0.25">
      <c r="A59" s="37" t="s">
        <v>74</v>
      </c>
      <c r="B59" s="65">
        <v>0</v>
      </c>
      <c r="C59" s="65">
        <v>0</v>
      </c>
      <c r="D59" s="65">
        <f t="shared" si="8"/>
        <v>0</v>
      </c>
      <c r="E59" s="65">
        <v>0</v>
      </c>
      <c r="F59" s="65">
        <v>0</v>
      </c>
      <c r="G59" s="65">
        <f t="shared" ref="G59:G61" si="15">D59-E59</f>
        <v>0</v>
      </c>
    </row>
    <row r="60" spans="1:7" x14ac:dyDescent="0.25">
      <c r="A60" s="37" t="s">
        <v>75</v>
      </c>
      <c r="B60" s="66">
        <v>38455000</v>
      </c>
      <c r="C60" s="66">
        <v>36810532.18</v>
      </c>
      <c r="D60" s="65">
        <f t="shared" si="8"/>
        <v>75265532.180000007</v>
      </c>
      <c r="E60" s="66">
        <v>27061854.16</v>
      </c>
      <c r="F60" s="66">
        <v>27061854.16</v>
      </c>
      <c r="G60" s="65">
        <f t="shared" si="15"/>
        <v>48203678.020000011</v>
      </c>
    </row>
    <row r="61" spans="1:7" x14ac:dyDescent="0.25">
      <c r="A61" s="37" t="s">
        <v>76</v>
      </c>
      <c r="B61" s="65">
        <v>0</v>
      </c>
      <c r="C61" s="65">
        <v>0</v>
      </c>
      <c r="D61" s="65">
        <f t="shared" si="8"/>
        <v>0</v>
      </c>
      <c r="E61" s="65">
        <v>0</v>
      </c>
      <c r="F61" s="65">
        <v>0</v>
      </c>
      <c r="G61" s="65">
        <f t="shared" si="15"/>
        <v>0</v>
      </c>
    </row>
    <row r="62" spans="1:7" x14ac:dyDescent="0.25">
      <c r="A62" s="36" t="s">
        <v>77</v>
      </c>
      <c r="B62" s="65">
        <f>SUM(B63:B67,B69:B70)</f>
        <v>22243484.5</v>
      </c>
      <c r="C62" s="65">
        <f t="shared" ref="C62:G62" si="16">SUM(C63:C67,C69:C70)</f>
        <v>-1172641.72</v>
      </c>
      <c r="D62" s="65">
        <f t="shared" si="16"/>
        <v>21070842.780000001</v>
      </c>
      <c r="E62" s="65">
        <f t="shared" si="16"/>
        <v>9380701.6500000004</v>
      </c>
      <c r="F62" s="65">
        <f t="shared" si="16"/>
        <v>9380701.6500000004</v>
      </c>
      <c r="G62" s="65">
        <f t="shared" si="16"/>
        <v>11690141.129999999</v>
      </c>
    </row>
    <row r="63" spans="1:7" x14ac:dyDescent="0.25">
      <c r="A63" s="37" t="s">
        <v>78</v>
      </c>
      <c r="B63" s="65">
        <v>0</v>
      </c>
      <c r="C63" s="65">
        <v>0</v>
      </c>
      <c r="D63" s="65">
        <f t="shared" si="8"/>
        <v>0</v>
      </c>
      <c r="E63" s="65">
        <v>0</v>
      </c>
      <c r="F63" s="65">
        <v>0</v>
      </c>
      <c r="G63" s="65">
        <f t="shared" ref="G63:G70" si="17">D63-E63</f>
        <v>0</v>
      </c>
    </row>
    <row r="64" spans="1:7" x14ac:dyDescent="0.25">
      <c r="A64" s="37" t="s">
        <v>79</v>
      </c>
      <c r="B64" s="65">
        <v>0</v>
      </c>
      <c r="C64" s="65">
        <v>0</v>
      </c>
      <c r="D64" s="65">
        <f t="shared" si="8"/>
        <v>0</v>
      </c>
      <c r="E64" s="65">
        <v>0</v>
      </c>
      <c r="F64" s="65">
        <v>0</v>
      </c>
      <c r="G64" s="65">
        <f t="shared" si="17"/>
        <v>0</v>
      </c>
    </row>
    <row r="65" spans="1:7" x14ac:dyDescent="0.25">
      <c r="A65" s="37" t="s">
        <v>80</v>
      </c>
      <c r="B65" s="65">
        <v>0</v>
      </c>
      <c r="C65" s="65">
        <v>0</v>
      </c>
      <c r="D65" s="65">
        <f t="shared" si="8"/>
        <v>0</v>
      </c>
      <c r="E65" s="65">
        <v>0</v>
      </c>
      <c r="F65" s="65">
        <v>0</v>
      </c>
      <c r="G65" s="65">
        <f t="shared" si="17"/>
        <v>0</v>
      </c>
    </row>
    <row r="66" spans="1:7" x14ac:dyDescent="0.25">
      <c r="A66" s="37" t="s">
        <v>81</v>
      </c>
      <c r="B66" s="65">
        <v>0</v>
      </c>
      <c r="C66" s="65">
        <v>0</v>
      </c>
      <c r="D66" s="65">
        <f t="shared" si="8"/>
        <v>0</v>
      </c>
      <c r="E66" s="65">
        <v>0</v>
      </c>
      <c r="F66" s="65">
        <v>0</v>
      </c>
      <c r="G66" s="65">
        <f t="shared" si="17"/>
        <v>0</v>
      </c>
    </row>
    <row r="67" spans="1:7" x14ac:dyDescent="0.25">
      <c r="A67" s="37" t="s">
        <v>82</v>
      </c>
      <c r="B67" s="66">
        <v>10547500</v>
      </c>
      <c r="C67" s="66">
        <v>0</v>
      </c>
      <c r="D67" s="65">
        <f t="shared" si="8"/>
        <v>10547500</v>
      </c>
      <c r="E67" s="66">
        <v>9380701.6500000004</v>
      </c>
      <c r="F67" s="66">
        <v>9380701.6500000004</v>
      </c>
      <c r="G67" s="65">
        <f t="shared" si="17"/>
        <v>1166798.3499999996</v>
      </c>
    </row>
    <row r="68" spans="1:7" x14ac:dyDescent="0.25">
      <c r="A68" s="37" t="s">
        <v>83</v>
      </c>
      <c r="B68" s="65">
        <v>0</v>
      </c>
      <c r="C68" s="65">
        <v>0</v>
      </c>
      <c r="D68" s="65">
        <f t="shared" si="8"/>
        <v>0</v>
      </c>
      <c r="E68" s="65">
        <v>0</v>
      </c>
      <c r="F68" s="65">
        <v>0</v>
      </c>
      <c r="G68" s="65">
        <f t="shared" si="17"/>
        <v>0</v>
      </c>
    </row>
    <row r="69" spans="1:7" x14ac:dyDescent="0.25">
      <c r="A69" s="37" t="s">
        <v>84</v>
      </c>
      <c r="B69" s="65">
        <v>0</v>
      </c>
      <c r="C69" s="65">
        <v>0</v>
      </c>
      <c r="D69" s="65">
        <f t="shared" si="8"/>
        <v>0</v>
      </c>
      <c r="E69" s="65">
        <v>0</v>
      </c>
      <c r="F69" s="65">
        <v>0</v>
      </c>
      <c r="G69" s="65">
        <f t="shared" si="17"/>
        <v>0</v>
      </c>
    </row>
    <row r="70" spans="1:7" x14ac:dyDescent="0.25">
      <c r="A70" s="37" t="s">
        <v>85</v>
      </c>
      <c r="B70" s="66">
        <v>11695984.5</v>
      </c>
      <c r="C70" s="66">
        <v>-1172641.72</v>
      </c>
      <c r="D70" s="65">
        <f t="shared" si="8"/>
        <v>10523342.779999999</v>
      </c>
      <c r="E70" s="66">
        <v>0</v>
      </c>
      <c r="F70" s="66">
        <v>0</v>
      </c>
      <c r="G70" s="65">
        <f t="shared" si="17"/>
        <v>10523342.779999999</v>
      </c>
    </row>
    <row r="71" spans="1:7" x14ac:dyDescent="0.25">
      <c r="A71" s="36" t="s">
        <v>86</v>
      </c>
      <c r="B71" s="65">
        <f>SUM(B72:B74)</f>
        <v>0</v>
      </c>
      <c r="C71" s="65">
        <f t="shared" ref="C71:G71" si="18">SUM(C72:C74)</f>
        <v>0</v>
      </c>
      <c r="D71" s="65">
        <f t="shared" si="18"/>
        <v>0</v>
      </c>
      <c r="E71" s="65">
        <f t="shared" si="18"/>
        <v>0</v>
      </c>
      <c r="F71" s="65">
        <f t="shared" si="18"/>
        <v>0</v>
      </c>
      <c r="G71" s="65">
        <f t="shared" si="18"/>
        <v>0</v>
      </c>
    </row>
    <row r="72" spans="1:7" x14ac:dyDescent="0.25">
      <c r="A72" s="37" t="s">
        <v>87</v>
      </c>
      <c r="B72" s="65">
        <v>0</v>
      </c>
      <c r="C72" s="65">
        <v>0</v>
      </c>
      <c r="D72" s="65">
        <f t="shared" si="8"/>
        <v>0</v>
      </c>
      <c r="E72" s="65">
        <v>0</v>
      </c>
      <c r="F72" s="65">
        <v>0</v>
      </c>
      <c r="G72" s="65">
        <f t="shared" ref="G72:G74" si="19">D72-E72</f>
        <v>0</v>
      </c>
    </row>
    <row r="73" spans="1:7" x14ac:dyDescent="0.25">
      <c r="A73" s="37" t="s">
        <v>88</v>
      </c>
      <c r="B73" s="65">
        <v>0</v>
      </c>
      <c r="C73" s="65">
        <v>0</v>
      </c>
      <c r="D73" s="65">
        <f t="shared" si="8"/>
        <v>0</v>
      </c>
      <c r="E73" s="65">
        <v>0</v>
      </c>
      <c r="F73" s="65">
        <v>0</v>
      </c>
      <c r="G73" s="65">
        <f t="shared" si="19"/>
        <v>0</v>
      </c>
    </row>
    <row r="74" spans="1:7" x14ac:dyDescent="0.25">
      <c r="A74" s="37" t="s">
        <v>89</v>
      </c>
      <c r="B74" s="65">
        <v>0</v>
      </c>
      <c r="C74" s="65">
        <v>0</v>
      </c>
      <c r="D74" s="65">
        <f t="shared" si="8"/>
        <v>0</v>
      </c>
      <c r="E74" s="65">
        <v>0</v>
      </c>
      <c r="F74" s="65">
        <v>0</v>
      </c>
      <c r="G74" s="65">
        <f t="shared" si="19"/>
        <v>0</v>
      </c>
    </row>
    <row r="75" spans="1:7" x14ac:dyDescent="0.25">
      <c r="A75" s="36" t="s">
        <v>90</v>
      </c>
      <c r="B75" s="65">
        <f>SUM(B76:B82)</f>
        <v>0</v>
      </c>
      <c r="C75" s="65">
        <f t="shared" ref="C75:G75" si="20">SUM(C76:C82)</f>
        <v>0</v>
      </c>
      <c r="D75" s="65">
        <f t="shared" si="20"/>
        <v>0</v>
      </c>
      <c r="E75" s="65">
        <f t="shared" si="20"/>
        <v>0</v>
      </c>
      <c r="F75" s="65">
        <f t="shared" si="20"/>
        <v>0</v>
      </c>
      <c r="G75" s="65">
        <f t="shared" si="20"/>
        <v>0</v>
      </c>
    </row>
    <row r="76" spans="1:7" x14ac:dyDescent="0.25">
      <c r="A76" s="37" t="s">
        <v>91</v>
      </c>
      <c r="B76" s="65">
        <v>0</v>
      </c>
      <c r="C76" s="65">
        <v>0</v>
      </c>
      <c r="D76" s="65">
        <f t="shared" si="8"/>
        <v>0</v>
      </c>
      <c r="E76" s="65">
        <v>0</v>
      </c>
      <c r="F76" s="65">
        <v>0</v>
      </c>
      <c r="G76" s="65">
        <f t="shared" ref="G76:G82" si="21">D76-E76</f>
        <v>0</v>
      </c>
    </row>
    <row r="77" spans="1:7" x14ac:dyDescent="0.25">
      <c r="A77" s="37" t="s">
        <v>92</v>
      </c>
      <c r="B77" s="65">
        <v>0</v>
      </c>
      <c r="C77" s="65">
        <v>0</v>
      </c>
      <c r="D77" s="65">
        <f t="shared" si="8"/>
        <v>0</v>
      </c>
      <c r="E77" s="65">
        <v>0</v>
      </c>
      <c r="F77" s="65">
        <v>0</v>
      </c>
      <c r="G77" s="65">
        <f t="shared" si="21"/>
        <v>0</v>
      </c>
    </row>
    <row r="78" spans="1:7" x14ac:dyDescent="0.25">
      <c r="A78" s="37" t="s">
        <v>93</v>
      </c>
      <c r="B78" s="65">
        <v>0</v>
      </c>
      <c r="C78" s="65">
        <v>0</v>
      </c>
      <c r="D78" s="65">
        <f t="shared" si="8"/>
        <v>0</v>
      </c>
      <c r="E78" s="65">
        <v>0</v>
      </c>
      <c r="F78" s="65">
        <v>0</v>
      </c>
      <c r="G78" s="65">
        <f t="shared" si="21"/>
        <v>0</v>
      </c>
    </row>
    <row r="79" spans="1:7" x14ac:dyDescent="0.25">
      <c r="A79" s="37" t="s">
        <v>94</v>
      </c>
      <c r="B79" s="65">
        <v>0</v>
      </c>
      <c r="C79" s="65">
        <v>0</v>
      </c>
      <c r="D79" s="65">
        <f t="shared" si="8"/>
        <v>0</v>
      </c>
      <c r="E79" s="65">
        <v>0</v>
      </c>
      <c r="F79" s="65">
        <v>0</v>
      </c>
      <c r="G79" s="65">
        <f t="shared" si="21"/>
        <v>0</v>
      </c>
    </row>
    <row r="80" spans="1:7" x14ac:dyDescent="0.25">
      <c r="A80" s="37" t="s">
        <v>95</v>
      </c>
      <c r="B80" s="65">
        <v>0</v>
      </c>
      <c r="C80" s="65">
        <v>0</v>
      </c>
      <c r="D80" s="65">
        <f t="shared" si="8"/>
        <v>0</v>
      </c>
      <c r="E80" s="65">
        <v>0</v>
      </c>
      <c r="F80" s="65">
        <v>0</v>
      </c>
      <c r="G80" s="65">
        <f t="shared" si="21"/>
        <v>0</v>
      </c>
    </row>
    <row r="81" spans="1:7" x14ac:dyDescent="0.25">
      <c r="A81" s="37" t="s">
        <v>96</v>
      </c>
      <c r="B81" s="65">
        <v>0</v>
      </c>
      <c r="C81" s="65">
        <v>0</v>
      </c>
      <c r="D81" s="65">
        <f t="shared" si="8"/>
        <v>0</v>
      </c>
      <c r="E81" s="65">
        <v>0</v>
      </c>
      <c r="F81" s="65">
        <v>0</v>
      </c>
      <c r="G81" s="65">
        <f t="shared" si="21"/>
        <v>0</v>
      </c>
    </row>
    <row r="82" spans="1:7" x14ac:dyDescent="0.25">
      <c r="A82" s="37" t="s">
        <v>97</v>
      </c>
      <c r="B82" s="65">
        <v>0</v>
      </c>
      <c r="C82" s="65">
        <v>0</v>
      </c>
      <c r="D82" s="65">
        <f t="shared" si="8"/>
        <v>0</v>
      </c>
      <c r="E82" s="65">
        <v>0</v>
      </c>
      <c r="F82" s="65">
        <v>0</v>
      </c>
      <c r="G82" s="65">
        <f t="shared" si="21"/>
        <v>0</v>
      </c>
    </row>
    <row r="83" spans="1:7" x14ac:dyDescent="0.25">
      <c r="A83" s="38"/>
      <c r="B83" s="67"/>
      <c r="C83" s="67"/>
      <c r="D83" s="67"/>
      <c r="E83" s="67"/>
      <c r="F83" s="67"/>
      <c r="G83" s="67"/>
    </row>
    <row r="84" spans="1:7" x14ac:dyDescent="0.25">
      <c r="A84" s="7" t="s">
        <v>98</v>
      </c>
      <c r="B84" s="64">
        <f>B85+B93+B103+B113+B123+B133+B137+B146+B150</f>
        <v>1467500</v>
      </c>
      <c r="C84" s="64">
        <f t="shared" ref="C84:G84" si="22">C85+C93+C103+C113+C123+C133+C137+C146+C150</f>
        <v>1870357</v>
      </c>
      <c r="D84" s="64">
        <f t="shared" si="22"/>
        <v>3337857</v>
      </c>
      <c r="E84" s="64">
        <f t="shared" si="22"/>
        <v>697694.07000000007</v>
      </c>
      <c r="F84" s="64">
        <f t="shared" si="22"/>
        <v>163472.88</v>
      </c>
      <c r="G84" s="64">
        <f t="shared" si="22"/>
        <v>2640162.9300000002</v>
      </c>
    </row>
    <row r="85" spans="1:7" x14ac:dyDescent="0.25">
      <c r="A85" s="36" t="s">
        <v>25</v>
      </c>
      <c r="B85" s="65">
        <f>SUM(B86:B92)</f>
        <v>0</v>
      </c>
      <c r="C85" s="65">
        <f t="shared" ref="C85:G85" si="23">SUM(C86:C92)</f>
        <v>0</v>
      </c>
      <c r="D85" s="65">
        <f t="shared" si="23"/>
        <v>0</v>
      </c>
      <c r="E85" s="65">
        <f t="shared" si="23"/>
        <v>0</v>
      </c>
      <c r="F85" s="65">
        <f t="shared" si="23"/>
        <v>0</v>
      </c>
      <c r="G85" s="65">
        <f t="shared" si="23"/>
        <v>0</v>
      </c>
    </row>
    <row r="86" spans="1:7" x14ac:dyDescent="0.25">
      <c r="A86" s="37" t="s">
        <v>26</v>
      </c>
      <c r="B86" s="65">
        <v>0</v>
      </c>
      <c r="C86" s="65">
        <v>0</v>
      </c>
      <c r="D86" s="65">
        <f t="shared" ref="D86:D92" si="24">B86+C86</f>
        <v>0</v>
      </c>
      <c r="E86" s="65">
        <v>0</v>
      </c>
      <c r="F86" s="65">
        <v>0</v>
      </c>
      <c r="G86" s="65">
        <f t="shared" ref="G86:G92" si="25">D86-E86</f>
        <v>0</v>
      </c>
    </row>
    <row r="87" spans="1:7" x14ac:dyDescent="0.25">
      <c r="A87" s="37" t="s">
        <v>27</v>
      </c>
      <c r="B87" s="65">
        <v>0</v>
      </c>
      <c r="C87" s="65">
        <v>0</v>
      </c>
      <c r="D87" s="65">
        <f t="shared" si="24"/>
        <v>0</v>
      </c>
      <c r="E87" s="65">
        <v>0</v>
      </c>
      <c r="F87" s="65">
        <v>0</v>
      </c>
      <c r="G87" s="65">
        <f t="shared" si="25"/>
        <v>0</v>
      </c>
    </row>
    <row r="88" spans="1:7" x14ac:dyDescent="0.25">
      <c r="A88" s="37" t="s">
        <v>28</v>
      </c>
      <c r="B88" s="65">
        <v>0</v>
      </c>
      <c r="C88" s="65">
        <v>0</v>
      </c>
      <c r="D88" s="65">
        <f t="shared" si="24"/>
        <v>0</v>
      </c>
      <c r="E88" s="65">
        <v>0</v>
      </c>
      <c r="F88" s="65">
        <v>0</v>
      </c>
      <c r="G88" s="65">
        <f t="shared" si="25"/>
        <v>0</v>
      </c>
    </row>
    <row r="89" spans="1:7" x14ac:dyDescent="0.25">
      <c r="A89" s="37" t="s">
        <v>29</v>
      </c>
      <c r="B89" s="65">
        <v>0</v>
      </c>
      <c r="C89" s="65">
        <v>0</v>
      </c>
      <c r="D89" s="65">
        <f t="shared" si="24"/>
        <v>0</v>
      </c>
      <c r="E89" s="65">
        <v>0</v>
      </c>
      <c r="F89" s="65">
        <v>0</v>
      </c>
      <c r="G89" s="65">
        <f t="shared" si="25"/>
        <v>0</v>
      </c>
    </row>
    <row r="90" spans="1:7" x14ac:dyDescent="0.25">
      <c r="A90" s="37" t="s">
        <v>30</v>
      </c>
      <c r="B90" s="65">
        <v>0</v>
      </c>
      <c r="C90" s="65">
        <v>0</v>
      </c>
      <c r="D90" s="65">
        <f t="shared" si="24"/>
        <v>0</v>
      </c>
      <c r="E90" s="65">
        <v>0</v>
      </c>
      <c r="F90" s="65">
        <v>0</v>
      </c>
      <c r="G90" s="65">
        <f t="shared" si="25"/>
        <v>0</v>
      </c>
    </row>
    <row r="91" spans="1:7" x14ac:dyDescent="0.25">
      <c r="A91" s="37" t="s">
        <v>31</v>
      </c>
      <c r="B91" s="65">
        <v>0</v>
      </c>
      <c r="C91" s="65">
        <v>0</v>
      </c>
      <c r="D91" s="65">
        <f t="shared" si="24"/>
        <v>0</v>
      </c>
      <c r="E91" s="65">
        <v>0</v>
      </c>
      <c r="F91" s="65">
        <v>0</v>
      </c>
      <c r="G91" s="65">
        <f t="shared" si="25"/>
        <v>0</v>
      </c>
    </row>
    <row r="92" spans="1:7" x14ac:dyDescent="0.25">
      <c r="A92" s="37" t="s">
        <v>32</v>
      </c>
      <c r="B92" s="65">
        <v>0</v>
      </c>
      <c r="C92" s="65">
        <v>0</v>
      </c>
      <c r="D92" s="65">
        <f t="shared" si="24"/>
        <v>0</v>
      </c>
      <c r="E92" s="65">
        <v>0</v>
      </c>
      <c r="F92" s="65">
        <v>0</v>
      </c>
      <c r="G92" s="65">
        <f t="shared" si="25"/>
        <v>0</v>
      </c>
    </row>
    <row r="93" spans="1:7" x14ac:dyDescent="0.25">
      <c r="A93" s="36" t="s">
        <v>33</v>
      </c>
      <c r="B93" s="65">
        <f>SUM(B94:B102)</f>
        <v>0</v>
      </c>
      <c r="C93" s="65">
        <f t="shared" ref="C93:G93" si="26">SUM(C94:C102)</f>
        <v>0</v>
      </c>
      <c r="D93" s="65">
        <f t="shared" si="26"/>
        <v>0</v>
      </c>
      <c r="E93" s="65">
        <f t="shared" si="26"/>
        <v>0</v>
      </c>
      <c r="F93" s="65">
        <f t="shared" si="26"/>
        <v>0</v>
      </c>
      <c r="G93" s="65">
        <f t="shared" si="26"/>
        <v>0</v>
      </c>
    </row>
    <row r="94" spans="1:7" x14ac:dyDescent="0.25">
      <c r="A94" s="37" t="s">
        <v>34</v>
      </c>
      <c r="B94" s="65">
        <v>0</v>
      </c>
      <c r="C94" s="65">
        <v>0</v>
      </c>
      <c r="D94" s="65">
        <f t="shared" ref="D94:D102" si="27">B94+C94</f>
        <v>0</v>
      </c>
      <c r="E94" s="65">
        <v>0</v>
      </c>
      <c r="F94" s="65">
        <v>0</v>
      </c>
      <c r="G94" s="65">
        <f t="shared" ref="G94:G102" si="28">D94-E94</f>
        <v>0</v>
      </c>
    </row>
    <row r="95" spans="1:7" x14ac:dyDescent="0.25">
      <c r="A95" s="37" t="s">
        <v>35</v>
      </c>
      <c r="B95" s="65">
        <v>0</v>
      </c>
      <c r="C95" s="65">
        <v>0</v>
      </c>
      <c r="D95" s="65">
        <f t="shared" si="27"/>
        <v>0</v>
      </c>
      <c r="E95" s="65">
        <v>0</v>
      </c>
      <c r="F95" s="65">
        <v>0</v>
      </c>
      <c r="G95" s="65">
        <f t="shared" si="28"/>
        <v>0</v>
      </c>
    </row>
    <row r="96" spans="1:7" x14ac:dyDescent="0.25">
      <c r="A96" s="37" t="s">
        <v>36</v>
      </c>
      <c r="B96" s="65">
        <v>0</v>
      </c>
      <c r="C96" s="65">
        <v>0</v>
      </c>
      <c r="D96" s="65">
        <f t="shared" si="27"/>
        <v>0</v>
      </c>
      <c r="E96" s="65">
        <v>0</v>
      </c>
      <c r="F96" s="65">
        <v>0</v>
      </c>
      <c r="G96" s="65">
        <f t="shared" si="28"/>
        <v>0</v>
      </c>
    </row>
    <row r="97" spans="1:7" x14ac:dyDescent="0.25">
      <c r="A97" s="37" t="s">
        <v>37</v>
      </c>
      <c r="B97" s="65">
        <v>0</v>
      </c>
      <c r="C97" s="65">
        <v>0</v>
      </c>
      <c r="D97" s="65">
        <f t="shared" si="27"/>
        <v>0</v>
      </c>
      <c r="E97" s="65">
        <v>0</v>
      </c>
      <c r="F97" s="65">
        <v>0</v>
      </c>
      <c r="G97" s="65">
        <f t="shared" si="28"/>
        <v>0</v>
      </c>
    </row>
    <row r="98" spans="1:7" x14ac:dyDescent="0.25">
      <c r="A98" s="39" t="s">
        <v>38</v>
      </c>
      <c r="B98" s="65">
        <v>0</v>
      </c>
      <c r="C98" s="65">
        <v>0</v>
      </c>
      <c r="D98" s="65">
        <f t="shared" si="27"/>
        <v>0</v>
      </c>
      <c r="E98" s="65">
        <v>0</v>
      </c>
      <c r="F98" s="65">
        <v>0</v>
      </c>
      <c r="G98" s="65">
        <f t="shared" si="28"/>
        <v>0</v>
      </c>
    </row>
    <row r="99" spans="1:7" x14ac:dyDescent="0.25">
      <c r="A99" s="37" t="s">
        <v>39</v>
      </c>
      <c r="B99" s="65">
        <v>0</v>
      </c>
      <c r="C99" s="65">
        <v>0</v>
      </c>
      <c r="D99" s="65">
        <f t="shared" si="27"/>
        <v>0</v>
      </c>
      <c r="E99" s="65">
        <v>0</v>
      </c>
      <c r="F99" s="65">
        <v>0</v>
      </c>
      <c r="G99" s="65">
        <f t="shared" si="28"/>
        <v>0</v>
      </c>
    </row>
    <row r="100" spans="1:7" x14ac:dyDescent="0.25">
      <c r="A100" s="37" t="s">
        <v>40</v>
      </c>
      <c r="B100" s="65">
        <v>0</v>
      </c>
      <c r="C100" s="65">
        <v>0</v>
      </c>
      <c r="D100" s="65">
        <f t="shared" si="27"/>
        <v>0</v>
      </c>
      <c r="E100" s="65">
        <v>0</v>
      </c>
      <c r="F100" s="65">
        <v>0</v>
      </c>
      <c r="G100" s="65">
        <f t="shared" si="28"/>
        <v>0</v>
      </c>
    </row>
    <row r="101" spans="1:7" x14ac:dyDescent="0.25">
      <c r="A101" s="37" t="s">
        <v>41</v>
      </c>
      <c r="B101" s="65">
        <v>0</v>
      </c>
      <c r="C101" s="65">
        <v>0</v>
      </c>
      <c r="D101" s="65">
        <f t="shared" si="27"/>
        <v>0</v>
      </c>
      <c r="E101" s="65">
        <v>0</v>
      </c>
      <c r="F101" s="65">
        <v>0</v>
      </c>
      <c r="G101" s="65">
        <f t="shared" si="28"/>
        <v>0</v>
      </c>
    </row>
    <row r="102" spans="1:7" x14ac:dyDescent="0.25">
      <c r="A102" s="37" t="s">
        <v>42</v>
      </c>
      <c r="B102" s="65">
        <v>0</v>
      </c>
      <c r="C102" s="65">
        <v>0</v>
      </c>
      <c r="D102" s="65">
        <f t="shared" si="27"/>
        <v>0</v>
      </c>
      <c r="E102" s="65">
        <v>0</v>
      </c>
      <c r="F102" s="65">
        <v>0</v>
      </c>
      <c r="G102" s="65">
        <f t="shared" si="28"/>
        <v>0</v>
      </c>
    </row>
    <row r="103" spans="1:7" x14ac:dyDescent="0.25">
      <c r="A103" s="36" t="s">
        <v>43</v>
      </c>
      <c r="B103" s="65">
        <f>SUM(B104:B112)</f>
        <v>0</v>
      </c>
      <c r="C103" s="65">
        <f t="shared" ref="C103:G103" si="29">SUM(C104:C112)</f>
        <v>1047857</v>
      </c>
      <c r="D103" s="65">
        <f t="shared" si="29"/>
        <v>1047857</v>
      </c>
      <c r="E103" s="65">
        <f t="shared" si="29"/>
        <v>397694.07</v>
      </c>
      <c r="F103" s="65">
        <f t="shared" si="29"/>
        <v>163472.88</v>
      </c>
      <c r="G103" s="65">
        <f t="shared" si="29"/>
        <v>650162.93000000005</v>
      </c>
    </row>
    <row r="104" spans="1:7" x14ac:dyDescent="0.25">
      <c r="A104" s="37" t="s">
        <v>44</v>
      </c>
      <c r="B104" s="65">
        <v>0</v>
      </c>
      <c r="C104" s="65">
        <v>0</v>
      </c>
      <c r="D104" s="65">
        <f t="shared" ref="D104:D112" si="30">B104+C104</f>
        <v>0</v>
      </c>
      <c r="E104" s="65">
        <v>0</v>
      </c>
      <c r="F104" s="65">
        <v>0</v>
      </c>
      <c r="G104" s="65">
        <f t="shared" ref="G104:G112" si="31">D104-E104</f>
        <v>0</v>
      </c>
    </row>
    <row r="105" spans="1:7" x14ac:dyDescent="0.25">
      <c r="A105" s="37" t="s">
        <v>45</v>
      </c>
      <c r="B105" s="66">
        <v>0</v>
      </c>
      <c r="C105" s="66">
        <v>5800</v>
      </c>
      <c r="D105" s="65">
        <f t="shared" si="30"/>
        <v>5800</v>
      </c>
      <c r="E105" s="66">
        <v>0</v>
      </c>
      <c r="F105" s="66">
        <v>0</v>
      </c>
      <c r="G105" s="65">
        <f t="shared" si="31"/>
        <v>5800</v>
      </c>
    </row>
    <row r="106" spans="1:7" x14ac:dyDescent="0.25">
      <c r="A106" s="37" t="s">
        <v>46</v>
      </c>
      <c r="B106" s="66">
        <v>0</v>
      </c>
      <c r="C106" s="66">
        <v>803425.01</v>
      </c>
      <c r="D106" s="65">
        <f t="shared" si="30"/>
        <v>803425.01</v>
      </c>
      <c r="E106" s="66">
        <v>332846.86</v>
      </c>
      <c r="F106" s="66">
        <v>162283.88</v>
      </c>
      <c r="G106" s="65">
        <f t="shared" si="31"/>
        <v>470578.15</v>
      </c>
    </row>
    <row r="107" spans="1:7" x14ac:dyDescent="0.25">
      <c r="A107" s="37" t="s">
        <v>47</v>
      </c>
      <c r="B107" s="65">
        <v>0</v>
      </c>
      <c r="C107" s="65">
        <v>0</v>
      </c>
      <c r="D107" s="65">
        <f t="shared" si="30"/>
        <v>0</v>
      </c>
      <c r="E107" s="65">
        <v>0</v>
      </c>
      <c r="F107" s="65">
        <v>0</v>
      </c>
      <c r="G107" s="65">
        <f t="shared" si="31"/>
        <v>0</v>
      </c>
    </row>
    <row r="108" spans="1:7" x14ac:dyDescent="0.25">
      <c r="A108" s="37" t="s">
        <v>48</v>
      </c>
      <c r="B108" s="65">
        <v>0</v>
      </c>
      <c r="C108" s="65">
        <v>0</v>
      </c>
      <c r="D108" s="65">
        <f t="shared" si="30"/>
        <v>0</v>
      </c>
      <c r="E108" s="65">
        <v>0</v>
      </c>
      <c r="F108" s="65">
        <v>0</v>
      </c>
      <c r="G108" s="65">
        <f t="shared" si="31"/>
        <v>0</v>
      </c>
    </row>
    <row r="109" spans="1:7" x14ac:dyDescent="0.25">
      <c r="A109" s="37" t="s">
        <v>49</v>
      </c>
      <c r="B109" s="66">
        <v>0</v>
      </c>
      <c r="C109" s="66">
        <v>156800</v>
      </c>
      <c r="D109" s="65">
        <f t="shared" si="30"/>
        <v>156800</v>
      </c>
      <c r="E109" s="66">
        <v>35000</v>
      </c>
      <c r="F109" s="66">
        <v>0</v>
      </c>
      <c r="G109" s="65">
        <f t="shared" si="31"/>
        <v>121800</v>
      </c>
    </row>
    <row r="110" spans="1:7" x14ac:dyDescent="0.25">
      <c r="A110" s="37" t="s">
        <v>50</v>
      </c>
      <c r="B110" s="65">
        <v>0</v>
      </c>
      <c r="C110" s="65">
        <v>0</v>
      </c>
      <c r="D110" s="65">
        <f t="shared" si="30"/>
        <v>0</v>
      </c>
      <c r="E110" s="65">
        <v>0</v>
      </c>
      <c r="F110" s="65">
        <v>0</v>
      </c>
      <c r="G110" s="65">
        <f t="shared" si="31"/>
        <v>0</v>
      </c>
    </row>
    <row r="111" spans="1:7" x14ac:dyDescent="0.25">
      <c r="A111" s="37" t="s">
        <v>51</v>
      </c>
      <c r="B111" s="66">
        <v>0</v>
      </c>
      <c r="C111" s="66">
        <v>81831.990000000005</v>
      </c>
      <c r="D111" s="65">
        <f t="shared" si="30"/>
        <v>81831.990000000005</v>
      </c>
      <c r="E111" s="66">
        <v>29847.21</v>
      </c>
      <c r="F111" s="66">
        <v>1189</v>
      </c>
      <c r="G111" s="65">
        <f t="shared" si="31"/>
        <v>51984.780000000006</v>
      </c>
    </row>
    <row r="112" spans="1:7" x14ac:dyDescent="0.25">
      <c r="A112" s="37" t="s">
        <v>52</v>
      </c>
      <c r="B112" s="65">
        <v>0</v>
      </c>
      <c r="C112" s="65">
        <v>0</v>
      </c>
      <c r="D112" s="65">
        <f t="shared" si="30"/>
        <v>0</v>
      </c>
      <c r="E112" s="65">
        <v>0</v>
      </c>
      <c r="F112" s="65">
        <v>0</v>
      </c>
      <c r="G112" s="65">
        <f t="shared" si="31"/>
        <v>0</v>
      </c>
    </row>
    <row r="113" spans="1:7" x14ac:dyDescent="0.25">
      <c r="A113" s="36" t="s">
        <v>53</v>
      </c>
      <c r="B113" s="65">
        <f>SUM(B114:B122)</f>
        <v>1467500</v>
      </c>
      <c r="C113" s="65">
        <f t="shared" ref="C113:G113" si="32">SUM(C114:C122)</f>
        <v>-677500</v>
      </c>
      <c r="D113" s="65">
        <f t="shared" si="32"/>
        <v>790000</v>
      </c>
      <c r="E113" s="65">
        <f t="shared" si="32"/>
        <v>300000</v>
      </c>
      <c r="F113" s="65">
        <f t="shared" si="32"/>
        <v>0</v>
      </c>
      <c r="G113" s="65">
        <f t="shared" si="32"/>
        <v>490000</v>
      </c>
    </row>
    <row r="114" spans="1:7" x14ac:dyDescent="0.25">
      <c r="A114" s="37" t="s">
        <v>54</v>
      </c>
      <c r="B114" s="65">
        <v>0</v>
      </c>
      <c r="C114" s="65">
        <v>0</v>
      </c>
      <c r="D114" s="65">
        <f t="shared" ref="D114:D122" si="33">B114+C114</f>
        <v>0</v>
      </c>
      <c r="E114" s="65">
        <v>0</v>
      </c>
      <c r="F114" s="65">
        <v>0</v>
      </c>
      <c r="G114" s="65">
        <f t="shared" ref="G114:G122" si="34">D114-E114</f>
        <v>0</v>
      </c>
    </row>
    <row r="115" spans="1:7" x14ac:dyDescent="0.25">
      <c r="A115" s="37" t="s">
        <v>55</v>
      </c>
      <c r="B115" s="65">
        <v>0</v>
      </c>
      <c r="C115" s="65">
        <v>0</v>
      </c>
      <c r="D115" s="65">
        <f t="shared" si="33"/>
        <v>0</v>
      </c>
      <c r="E115" s="65">
        <v>0</v>
      </c>
      <c r="F115" s="65">
        <v>0</v>
      </c>
      <c r="G115" s="65">
        <f t="shared" si="34"/>
        <v>0</v>
      </c>
    </row>
    <row r="116" spans="1:7" x14ac:dyDescent="0.25">
      <c r="A116" s="37" t="s">
        <v>56</v>
      </c>
      <c r="B116" s="65">
        <v>0</v>
      </c>
      <c r="C116" s="65">
        <v>0</v>
      </c>
      <c r="D116" s="65">
        <f t="shared" si="33"/>
        <v>0</v>
      </c>
      <c r="E116" s="65">
        <v>0</v>
      </c>
      <c r="F116" s="65">
        <v>0</v>
      </c>
      <c r="G116" s="65">
        <f t="shared" si="34"/>
        <v>0</v>
      </c>
    </row>
    <row r="117" spans="1:7" x14ac:dyDescent="0.25">
      <c r="A117" s="37" t="s">
        <v>57</v>
      </c>
      <c r="B117" s="66">
        <v>1467500</v>
      </c>
      <c r="C117" s="66">
        <v>-677500</v>
      </c>
      <c r="D117" s="65">
        <f t="shared" si="33"/>
        <v>790000</v>
      </c>
      <c r="E117" s="66">
        <v>300000</v>
      </c>
      <c r="F117" s="66">
        <v>0</v>
      </c>
      <c r="G117" s="65">
        <f t="shared" si="34"/>
        <v>490000</v>
      </c>
    </row>
    <row r="118" spans="1:7" x14ac:dyDescent="0.25">
      <c r="A118" s="37" t="s">
        <v>58</v>
      </c>
      <c r="B118" s="65">
        <v>0</v>
      </c>
      <c r="C118" s="65">
        <v>0</v>
      </c>
      <c r="D118" s="65">
        <f t="shared" si="33"/>
        <v>0</v>
      </c>
      <c r="E118" s="65">
        <v>0</v>
      </c>
      <c r="F118" s="65">
        <v>0</v>
      </c>
      <c r="G118" s="65">
        <f t="shared" si="34"/>
        <v>0</v>
      </c>
    </row>
    <row r="119" spans="1:7" x14ac:dyDescent="0.25">
      <c r="A119" s="37" t="s">
        <v>59</v>
      </c>
      <c r="B119" s="65">
        <v>0</v>
      </c>
      <c r="C119" s="65">
        <v>0</v>
      </c>
      <c r="D119" s="65">
        <f t="shared" si="33"/>
        <v>0</v>
      </c>
      <c r="E119" s="65">
        <v>0</v>
      </c>
      <c r="F119" s="65">
        <v>0</v>
      </c>
      <c r="G119" s="65">
        <f t="shared" si="34"/>
        <v>0</v>
      </c>
    </row>
    <row r="120" spans="1:7" x14ac:dyDescent="0.25">
      <c r="A120" s="37" t="s">
        <v>60</v>
      </c>
      <c r="B120" s="65">
        <v>0</v>
      </c>
      <c r="C120" s="65">
        <v>0</v>
      </c>
      <c r="D120" s="65">
        <f t="shared" si="33"/>
        <v>0</v>
      </c>
      <c r="E120" s="65">
        <v>0</v>
      </c>
      <c r="F120" s="65">
        <v>0</v>
      </c>
      <c r="G120" s="65">
        <f t="shared" si="34"/>
        <v>0</v>
      </c>
    </row>
    <row r="121" spans="1:7" x14ac:dyDescent="0.25">
      <c r="A121" s="37" t="s">
        <v>61</v>
      </c>
      <c r="B121" s="65">
        <v>0</v>
      </c>
      <c r="C121" s="65">
        <v>0</v>
      </c>
      <c r="D121" s="65">
        <f t="shared" si="33"/>
        <v>0</v>
      </c>
      <c r="E121" s="65">
        <v>0</v>
      </c>
      <c r="F121" s="65">
        <v>0</v>
      </c>
      <c r="G121" s="65">
        <f t="shared" si="34"/>
        <v>0</v>
      </c>
    </row>
    <row r="122" spans="1:7" x14ac:dyDescent="0.25">
      <c r="A122" s="37" t="s">
        <v>62</v>
      </c>
      <c r="B122" s="65">
        <v>0</v>
      </c>
      <c r="C122" s="65">
        <v>0</v>
      </c>
      <c r="D122" s="65">
        <f t="shared" si="33"/>
        <v>0</v>
      </c>
      <c r="E122" s="65">
        <v>0</v>
      </c>
      <c r="F122" s="65">
        <v>0</v>
      </c>
      <c r="G122" s="65">
        <f t="shared" si="34"/>
        <v>0</v>
      </c>
    </row>
    <row r="123" spans="1:7" x14ac:dyDescent="0.25">
      <c r="A123" s="36" t="s">
        <v>63</v>
      </c>
      <c r="B123" s="65">
        <f>SUM(B124:B132)</f>
        <v>0</v>
      </c>
      <c r="C123" s="65">
        <f t="shared" ref="C123:G123" si="35">SUM(C124:C132)</f>
        <v>0</v>
      </c>
      <c r="D123" s="65">
        <f t="shared" si="35"/>
        <v>0</v>
      </c>
      <c r="E123" s="65">
        <f t="shared" si="35"/>
        <v>0</v>
      </c>
      <c r="F123" s="65">
        <f t="shared" si="35"/>
        <v>0</v>
      </c>
      <c r="G123" s="65">
        <f t="shared" si="35"/>
        <v>0</v>
      </c>
    </row>
    <row r="124" spans="1:7" x14ac:dyDescent="0.25">
      <c r="A124" s="37" t="s">
        <v>64</v>
      </c>
      <c r="B124" s="65">
        <v>0</v>
      </c>
      <c r="C124" s="65">
        <v>0</v>
      </c>
      <c r="D124" s="65">
        <f t="shared" ref="D124:D132" si="36">B124+C124</f>
        <v>0</v>
      </c>
      <c r="E124" s="65">
        <v>0</v>
      </c>
      <c r="F124" s="65">
        <v>0</v>
      </c>
      <c r="G124" s="65">
        <f t="shared" ref="G124:G132" si="37">D124-E124</f>
        <v>0</v>
      </c>
    </row>
    <row r="125" spans="1:7" x14ac:dyDescent="0.25">
      <c r="A125" s="37" t="s">
        <v>65</v>
      </c>
      <c r="B125" s="65">
        <v>0</v>
      </c>
      <c r="C125" s="65">
        <v>0</v>
      </c>
      <c r="D125" s="65">
        <f t="shared" si="36"/>
        <v>0</v>
      </c>
      <c r="E125" s="65">
        <v>0</v>
      </c>
      <c r="F125" s="65">
        <v>0</v>
      </c>
      <c r="G125" s="65">
        <f t="shared" si="37"/>
        <v>0</v>
      </c>
    </row>
    <row r="126" spans="1:7" x14ac:dyDescent="0.25">
      <c r="A126" s="37" t="s">
        <v>66</v>
      </c>
      <c r="B126" s="65">
        <v>0</v>
      </c>
      <c r="C126" s="65">
        <v>0</v>
      </c>
      <c r="D126" s="65">
        <f t="shared" si="36"/>
        <v>0</v>
      </c>
      <c r="E126" s="65">
        <v>0</v>
      </c>
      <c r="F126" s="65">
        <v>0</v>
      </c>
      <c r="G126" s="65">
        <f t="shared" si="37"/>
        <v>0</v>
      </c>
    </row>
    <row r="127" spans="1:7" x14ac:dyDescent="0.25">
      <c r="A127" s="37" t="s">
        <v>67</v>
      </c>
      <c r="B127" s="65">
        <v>0</v>
      </c>
      <c r="C127" s="65">
        <v>0</v>
      </c>
      <c r="D127" s="65">
        <f t="shared" si="36"/>
        <v>0</v>
      </c>
      <c r="E127" s="65">
        <v>0</v>
      </c>
      <c r="F127" s="65">
        <v>0</v>
      </c>
      <c r="G127" s="65">
        <f t="shared" si="37"/>
        <v>0</v>
      </c>
    </row>
    <row r="128" spans="1:7" x14ac:dyDescent="0.25">
      <c r="A128" s="37" t="s">
        <v>68</v>
      </c>
      <c r="B128" s="65">
        <v>0</v>
      </c>
      <c r="C128" s="65">
        <v>0</v>
      </c>
      <c r="D128" s="65">
        <f t="shared" si="36"/>
        <v>0</v>
      </c>
      <c r="E128" s="65">
        <v>0</v>
      </c>
      <c r="F128" s="65">
        <v>0</v>
      </c>
      <c r="G128" s="65">
        <f t="shared" si="37"/>
        <v>0</v>
      </c>
    </row>
    <row r="129" spans="1:7" x14ac:dyDescent="0.25">
      <c r="A129" s="37" t="s">
        <v>69</v>
      </c>
      <c r="B129" s="65">
        <v>0</v>
      </c>
      <c r="C129" s="65">
        <v>0</v>
      </c>
      <c r="D129" s="65">
        <f t="shared" si="36"/>
        <v>0</v>
      </c>
      <c r="E129" s="65">
        <v>0</v>
      </c>
      <c r="F129" s="65">
        <v>0</v>
      </c>
      <c r="G129" s="65">
        <f t="shared" si="37"/>
        <v>0</v>
      </c>
    </row>
    <row r="130" spans="1:7" x14ac:dyDescent="0.25">
      <c r="A130" s="37" t="s">
        <v>70</v>
      </c>
      <c r="B130" s="65">
        <v>0</v>
      </c>
      <c r="C130" s="65">
        <v>0</v>
      </c>
      <c r="D130" s="65">
        <f t="shared" si="36"/>
        <v>0</v>
      </c>
      <c r="E130" s="65">
        <v>0</v>
      </c>
      <c r="F130" s="65">
        <v>0</v>
      </c>
      <c r="G130" s="65">
        <f t="shared" si="37"/>
        <v>0</v>
      </c>
    </row>
    <row r="131" spans="1:7" x14ac:dyDescent="0.25">
      <c r="A131" s="37" t="s">
        <v>71</v>
      </c>
      <c r="B131" s="65">
        <v>0</v>
      </c>
      <c r="C131" s="65">
        <v>0</v>
      </c>
      <c r="D131" s="65">
        <f t="shared" si="36"/>
        <v>0</v>
      </c>
      <c r="E131" s="65">
        <v>0</v>
      </c>
      <c r="F131" s="65">
        <v>0</v>
      </c>
      <c r="G131" s="65">
        <f t="shared" si="37"/>
        <v>0</v>
      </c>
    </row>
    <row r="132" spans="1:7" x14ac:dyDescent="0.25">
      <c r="A132" s="37" t="s">
        <v>72</v>
      </c>
      <c r="B132" s="65">
        <v>0</v>
      </c>
      <c r="C132" s="65">
        <v>0</v>
      </c>
      <c r="D132" s="65">
        <f t="shared" si="36"/>
        <v>0</v>
      </c>
      <c r="E132" s="65">
        <v>0</v>
      </c>
      <c r="F132" s="65">
        <v>0</v>
      </c>
      <c r="G132" s="65">
        <f t="shared" si="37"/>
        <v>0</v>
      </c>
    </row>
    <row r="133" spans="1:7" x14ac:dyDescent="0.25">
      <c r="A133" s="36" t="s">
        <v>73</v>
      </c>
      <c r="B133" s="65">
        <f>SUM(B134:B136)</f>
        <v>0</v>
      </c>
      <c r="C133" s="65">
        <f t="shared" ref="C133:G133" si="38">SUM(C134:C136)</f>
        <v>0</v>
      </c>
      <c r="D133" s="65">
        <f t="shared" si="38"/>
        <v>0</v>
      </c>
      <c r="E133" s="65">
        <f t="shared" si="38"/>
        <v>0</v>
      </c>
      <c r="F133" s="65">
        <f t="shared" si="38"/>
        <v>0</v>
      </c>
      <c r="G133" s="65">
        <f t="shared" si="38"/>
        <v>0</v>
      </c>
    </row>
    <row r="134" spans="1:7" x14ac:dyDescent="0.25">
      <c r="A134" s="37" t="s">
        <v>74</v>
      </c>
      <c r="B134" s="65">
        <v>0</v>
      </c>
      <c r="C134" s="65">
        <v>0</v>
      </c>
      <c r="D134" s="65">
        <f t="shared" ref="D134:D157" si="39">B134+C134</f>
        <v>0</v>
      </c>
      <c r="E134" s="65">
        <v>0</v>
      </c>
      <c r="F134" s="65">
        <v>0</v>
      </c>
      <c r="G134" s="65">
        <f t="shared" ref="G134:G136" si="40">D134-E134</f>
        <v>0</v>
      </c>
    </row>
    <row r="135" spans="1:7" x14ac:dyDescent="0.25">
      <c r="A135" s="37" t="s">
        <v>75</v>
      </c>
      <c r="B135" s="65">
        <v>0</v>
      </c>
      <c r="C135" s="65">
        <v>0</v>
      </c>
      <c r="D135" s="65">
        <f t="shared" si="39"/>
        <v>0</v>
      </c>
      <c r="E135" s="65">
        <v>0</v>
      </c>
      <c r="F135" s="65">
        <v>0</v>
      </c>
      <c r="G135" s="65">
        <f t="shared" si="40"/>
        <v>0</v>
      </c>
    </row>
    <row r="136" spans="1:7" x14ac:dyDescent="0.25">
      <c r="A136" s="37" t="s">
        <v>76</v>
      </c>
      <c r="B136" s="65">
        <v>0</v>
      </c>
      <c r="C136" s="65">
        <v>0</v>
      </c>
      <c r="D136" s="65">
        <f t="shared" si="39"/>
        <v>0</v>
      </c>
      <c r="E136" s="65">
        <v>0</v>
      </c>
      <c r="F136" s="65">
        <v>0</v>
      </c>
      <c r="G136" s="65">
        <f t="shared" si="40"/>
        <v>0</v>
      </c>
    </row>
    <row r="137" spans="1:7" x14ac:dyDescent="0.25">
      <c r="A137" s="36" t="s">
        <v>77</v>
      </c>
      <c r="B137" s="65">
        <f>SUM(B138:B142,B144:B145)</f>
        <v>0</v>
      </c>
      <c r="C137" s="65">
        <f t="shared" ref="C137:G137" si="41">SUM(C138:C142,C144:C145)</f>
        <v>1500000</v>
      </c>
      <c r="D137" s="65">
        <f t="shared" si="41"/>
        <v>1500000</v>
      </c>
      <c r="E137" s="65">
        <f t="shared" si="41"/>
        <v>0</v>
      </c>
      <c r="F137" s="65">
        <f t="shared" si="41"/>
        <v>0</v>
      </c>
      <c r="G137" s="65">
        <f t="shared" si="41"/>
        <v>1500000</v>
      </c>
    </row>
    <row r="138" spans="1:7" x14ac:dyDescent="0.25">
      <c r="A138" s="37" t="s">
        <v>78</v>
      </c>
      <c r="B138" s="65">
        <v>0</v>
      </c>
      <c r="C138" s="65">
        <v>0</v>
      </c>
      <c r="D138" s="65">
        <f t="shared" si="39"/>
        <v>0</v>
      </c>
      <c r="E138" s="65">
        <v>0</v>
      </c>
      <c r="F138" s="65">
        <v>0</v>
      </c>
      <c r="G138" s="65">
        <f t="shared" ref="G138:G145" si="42">D138-E138</f>
        <v>0</v>
      </c>
    </row>
    <row r="139" spans="1:7" x14ac:dyDescent="0.25">
      <c r="A139" s="37" t="s">
        <v>79</v>
      </c>
      <c r="B139" s="65">
        <v>0</v>
      </c>
      <c r="C139" s="65">
        <v>0</v>
      </c>
      <c r="D139" s="65">
        <f t="shared" si="39"/>
        <v>0</v>
      </c>
      <c r="E139" s="65">
        <v>0</v>
      </c>
      <c r="F139" s="65">
        <v>0</v>
      </c>
      <c r="G139" s="65">
        <f t="shared" si="42"/>
        <v>0</v>
      </c>
    </row>
    <row r="140" spans="1:7" x14ac:dyDescent="0.25">
      <c r="A140" s="37" t="s">
        <v>80</v>
      </c>
      <c r="B140" s="65">
        <v>0</v>
      </c>
      <c r="C140" s="65">
        <v>0</v>
      </c>
      <c r="D140" s="65">
        <f t="shared" si="39"/>
        <v>0</v>
      </c>
      <c r="E140" s="65">
        <v>0</v>
      </c>
      <c r="F140" s="65">
        <v>0</v>
      </c>
      <c r="G140" s="65">
        <f t="shared" si="42"/>
        <v>0</v>
      </c>
    </row>
    <row r="141" spans="1:7" x14ac:dyDescent="0.25">
      <c r="A141" s="37" t="s">
        <v>81</v>
      </c>
      <c r="B141" s="65">
        <v>0</v>
      </c>
      <c r="C141" s="65">
        <v>0</v>
      </c>
      <c r="D141" s="65">
        <f t="shared" si="39"/>
        <v>0</v>
      </c>
      <c r="E141" s="65">
        <v>0</v>
      </c>
      <c r="F141" s="65">
        <v>0</v>
      </c>
      <c r="G141" s="65">
        <f t="shared" si="42"/>
        <v>0</v>
      </c>
    </row>
    <row r="142" spans="1:7" x14ac:dyDescent="0.25">
      <c r="A142" s="37" t="s">
        <v>82</v>
      </c>
      <c r="B142" s="66">
        <v>0</v>
      </c>
      <c r="C142" s="66">
        <v>1500000</v>
      </c>
      <c r="D142" s="65">
        <f t="shared" si="39"/>
        <v>1500000</v>
      </c>
      <c r="E142" s="66">
        <v>0</v>
      </c>
      <c r="F142" s="66">
        <v>0</v>
      </c>
      <c r="G142" s="65">
        <f t="shared" si="42"/>
        <v>1500000</v>
      </c>
    </row>
    <row r="143" spans="1:7" x14ac:dyDescent="0.25">
      <c r="A143" s="37" t="s">
        <v>83</v>
      </c>
      <c r="B143" s="65">
        <v>0</v>
      </c>
      <c r="C143" s="65">
        <v>0</v>
      </c>
      <c r="D143" s="65">
        <f t="shared" si="39"/>
        <v>0</v>
      </c>
      <c r="E143" s="65">
        <v>0</v>
      </c>
      <c r="F143" s="65">
        <v>0</v>
      </c>
      <c r="G143" s="65">
        <f t="shared" si="42"/>
        <v>0</v>
      </c>
    </row>
    <row r="144" spans="1:7" x14ac:dyDescent="0.25">
      <c r="A144" s="37" t="s">
        <v>84</v>
      </c>
      <c r="B144" s="65">
        <v>0</v>
      </c>
      <c r="C144" s="65">
        <v>0</v>
      </c>
      <c r="D144" s="65">
        <f t="shared" si="39"/>
        <v>0</v>
      </c>
      <c r="E144" s="65">
        <v>0</v>
      </c>
      <c r="F144" s="65">
        <v>0</v>
      </c>
      <c r="G144" s="65">
        <f t="shared" si="42"/>
        <v>0</v>
      </c>
    </row>
    <row r="145" spans="1:7" x14ac:dyDescent="0.25">
      <c r="A145" s="37" t="s">
        <v>85</v>
      </c>
      <c r="B145" s="65">
        <v>0</v>
      </c>
      <c r="C145" s="65">
        <v>0</v>
      </c>
      <c r="D145" s="65">
        <f t="shared" si="39"/>
        <v>0</v>
      </c>
      <c r="E145" s="65">
        <v>0</v>
      </c>
      <c r="F145" s="65">
        <v>0</v>
      </c>
      <c r="G145" s="65">
        <f t="shared" si="42"/>
        <v>0</v>
      </c>
    </row>
    <row r="146" spans="1:7" x14ac:dyDescent="0.25">
      <c r="A146" s="36" t="s">
        <v>86</v>
      </c>
      <c r="B146" s="65">
        <f>SUM(B147:B149)</f>
        <v>0</v>
      </c>
      <c r="C146" s="65">
        <f t="shared" ref="C146:G146" si="43">SUM(C147:C149)</f>
        <v>0</v>
      </c>
      <c r="D146" s="65">
        <f t="shared" si="43"/>
        <v>0</v>
      </c>
      <c r="E146" s="65">
        <f t="shared" si="43"/>
        <v>0</v>
      </c>
      <c r="F146" s="65">
        <f t="shared" si="43"/>
        <v>0</v>
      </c>
      <c r="G146" s="65">
        <f t="shared" si="43"/>
        <v>0</v>
      </c>
    </row>
    <row r="147" spans="1:7" x14ac:dyDescent="0.25">
      <c r="A147" s="37" t="s">
        <v>87</v>
      </c>
      <c r="B147" s="65">
        <v>0</v>
      </c>
      <c r="C147" s="65">
        <v>0</v>
      </c>
      <c r="D147" s="65">
        <f t="shared" si="39"/>
        <v>0</v>
      </c>
      <c r="E147" s="65">
        <v>0</v>
      </c>
      <c r="F147" s="65">
        <v>0</v>
      </c>
      <c r="G147" s="65">
        <f t="shared" ref="G147:G149" si="44">D147-E147</f>
        <v>0</v>
      </c>
    </row>
    <row r="148" spans="1:7" x14ac:dyDescent="0.25">
      <c r="A148" s="37" t="s">
        <v>88</v>
      </c>
      <c r="B148" s="65">
        <v>0</v>
      </c>
      <c r="C148" s="65">
        <v>0</v>
      </c>
      <c r="D148" s="65">
        <f t="shared" si="39"/>
        <v>0</v>
      </c>
      <c r="E148" s="65">
        <v>0</v>
      </c>
      <c r="F148" s="65">
        <v>0</v>
      </c>
      <c r="G148" s="65">
        <f t="shared" si="44"/>
        <v>0</v>
      </c>
    </row>
    <row r="149" spans="1:7" x14ac:dyDescent="0.25">
      <c r="A149" s="37" t="s">
        <v>89</v>
      </c>
      <c r="B149" s="65">
        <v>0</v>
      </c>
      <c r="C149" s="65">
        <v>0</v>
      </c>
      <c r="D149" s="65">
        <f t="shared" si="39"/>
        <v>0</v>
      </c>
      <c r="E149" s="65">
        <v>0</v>
      </c>
      <c r="F149" s="65">
        <v>0</v>
      </c>
      <c r="G149" s="65">
        <f t="shared" si="44"/>
        <v>0</v>
      </c>
    </row>
    <row r="150" spans="1:7" x14ac:dyDescent="0.25">
      <c r="A150" s="36" t="s">
        <v>90</v>
      </c>
      <c r="B150" s="65">
        <f>SUM(B151:B157)</f>
        <v>0</v>
      </c>
      <c r="C150" s="65">
        <f t="shared" ref="C150:G150" si="45">SUM(C151:C157)</f>
        <v>0</v>
      </c>
      <c r="D150" s="65">
        <f t="shared" si="45"/>
        <v>0</v>
      </c>
      <c r="E150" s="65">
        <f t="shared" si="45"/>
        <v>0</v>
      </c>
      <c r="F150" s="65">
        <f t="shared" si="45"/>
        <v>0</v>
      </c>
      <c r="G150" s="65">
        <f t="shared" si="45"/>
        <v>0</v>
      </c>
    </row>
    <row r="151" spans="1:7" x14ac:dyDescent="0.25">
      <c r="A151" s="37" t="s">
        <v>91</v>
      </c>
      <c r="B151" s="65">
        <v>0</v>
      </c>
      <c r="C151" s="65">
        <v>0</v>
      </c>
      <c r="D151" s="65">
        <f t="shared" si="39"/>
        <v>0</v>
      </c>
      <c r="E151" s="65">
        <v>0</v>
      </c>
      <c r="F151" s="65">
        <v>0</v>
      </c>
      <c r="G151" s="65">
        <f t="shared" ref="G151:G157" si="46">D151-E151</f>
        <v>0</v>
      </c>
    </row>
    <row r="152" spans="1:7" x14ac:dyDescent="0.25">
      <c r="A152" s="37" t="s">
        <v>92</v>
      </c>
      <c r="B152" s="65">
        <v>0</v>
      </c>
      <c r="C152" s="65">
        <v>0</v>
      </c>
      <c r="D152" s="65">
        <f t="shared" si="39"/>
        <v>0</v>
      </c>
      <c r="E152" s="65">
        <v>0</v>
      </c>
      <c r="F152" s="65">
        <v>0</v>
      </c>
      <c r="G152" s="65">
        <f t="shared" si="46"/>
        <v>0</v>
      </c>
    </row>
    <row r="153" spans="1:7" x14ac:dyDescent="0.25">
      <c r="A153" s="37" t="s">
        <v>93</v>
      </c>
      <c r="B153" s="65">
        <v>0</v>
      </c>
      <c r="C153" s="65">
        <v>0</v>
      </c>
      <c r="D153" s="65">
        <f t="shared" si="39"/>
        <v>0</v>
      </c>
      <c r="E153" s="65">
        <v>0</v>
      </c>
      <c r="F153" s="65">
        <v>0</v>
      </c>
      <c r="G153" s="65">
        <f t="shared" si="46"/>
        <v>0</v>
      </c>
    </row>
    <row r="154" spans="1:7" x14ac:dyDescent="0.25">
      <c r="A154" s="39" t="s">
        <v>94</v>
      </c>
      <c r="B154" s="65">
        <v>0</v>
      </c>
      <c r="C154" s="65">
        <v>0</v>
      </c>
      <c r="D154" s="65">
        <f t="shared" si="39"/>
        <v>0</v>
      </c>
      <c r="E154" s="65">
        <v>0</v>
      </c>
      <c r="F154" s="65">
        <v>0</v>
      </c>
      <c r="G154" s="65">
        <f t="shared" si="46"/>
        <v>0</v>
      </c>
    </row>
    <row r="155" spans="1:7" x14ac:dyDescent="0.25">
      <c r="A155" s="37" t="s">
        <v>95</v>
      </c>
      <c r="B155" s="65">
        <v>0</v>
      </c>
      <c r="C155" s="65">
        <v>0</v>
      </c>
      <c r="D155" s="65">
        <f t="shared" si="39"/>
        <v>0</v>
      </c>
      <c r="E155" s="65">
        <v>0</v>
      </c>
      <c r="F155" s="65">
        <v>0</v>
      </c>
      <c r="G155" s="65">
        <f t="shared" si="46"/>
        <v>0</v>
      </c>
    </row>
    <row r="156" spans="1:7" x14ac:dyDescent="0.25">
      <c r="A156" s="37" t="s">
        <v>96</v>
      </c>
      <c r="B156" s="65">
        <v>0</v>
      </c>
      <c r="C156" s="65">
        <v>0</v>
      </c>
      <c r="D156" s="65">
        <f t="shared" si="39"/>
        <v>0</v>
      </c>
      <c r="E156" s="65">
        <v>0</v>
      </c>
      <c r="F156" s="65">
        <v>0</v>
      </c>
      <c r="G156" s="65">
        <f t="shared" si="46"/>
        <v>0</v>
      </c>
    </row>
    <row r="157" spans="1:7" x14ac:dyDescent="0.25">
      <c r="A157" s="37" t="s">
        <v>97</v>
      </c>
      <c r="B157" s="65">
        <v>0</v>
      </c>
      <c r="C157" s="65">
        <v>0</v>
      </c>
      <c r="D157" s="65">
        <f t="shared" si="39"/>
        <v>0</v>
      </c>
      <c r="E157" s="65">
        <v>0</v>
      </c>
      <c r="F157" s="65">
        <v>0</v>
      </c>
      <c r="G157" s="65">
        <f t="shared" si="46"/>
        <v>0</v>
      </c>
    </row>
    <row r="158" spans="1:7" x14ac:dyDescent="0.25">
      <c r="A158" s="40"/>
      <c r="B158" s="67"/>
      <c r="C158" s="67"/>
      <c r="D158" s="67"/>
      <c r="E158" s="67"/>
      <c r="F158" s="67"/>
      <c r="G158" s="67"/>
    </row>
    <row r="159" spans="1:7" x14ac:dyDescent="0.25">
      <c r="A159" s="8" t="s">
        <v>99</v>
      </c>
      <c r="B159" s="64">
        <f>B9+B84</f>
        <v>255843043.14000002</v>
      </c>
      <c r="C159" s="64">
        <f t="shared" ref="C159:G159" si="47">C9+C84</f>
        <v>195892730.38</v>
      </c>
      <c r="D159" s="64">
        <f t="shared" si="47"/>
        <v>451735773.51999998</v>
      </c>
      <c r="E159" s="64">
        <f t="shared" si="47"/>
        <v>237124083.72999999</v>
      </c>
      <c r="F159" s="64">
        <f t="shared" si="47"/>
        <v>221053112.04999998</v>
      </c>
      <c r="G159" s="64">
        <f t="shared" si="47"/>
        <v>214611689.79000002</v>
      </c>
    </row>
    <row r="160" spans="1:7" x14ac:dyDescent="0.25">
      <c r="A160" s="16"/>
      <c r="B160" s="68"/>
      <c r="C160" s="68"/>
      <c r="D160" s="68"/>
      <c r="E160" s="68"/>
      <c r="F160" s="68"/>
      <c r="G160" s="68"/>
    </row>
    <row r="162" spans="1:1" x14ac:dyDescent="0.25">
      <c r="A162" s="69" t="s">
        <v>213</v>
      </c>
    </row>
  </sheetData>
  <protectedRanges>
    <protectedRange sqref="B84:G84 B9:G9" name="Rango1_2_1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19" scale="4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0" t="s">
        <v>100</v>
      </c>
      <c r="B1" s="80"/>
      <c r="C1" s="80"/>
      <c r="D1" s="80"/>
      <c r="E1" s="80"/>
      <c r="F1" s="80"/>
      <c r="G1" s="80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101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102</v>
      </c>
      <c r="B5" s="57"/>
      <c r="C5" s="57"/>
      <c r="D5" s="57"/>
      <c r="E5" s="57"/>
      <c r="F5" s="57"/>
      <c r="G5" s="58"/>
    </row>
    <row r="6" spans="1:7" x14ac:dyDescent="0.25">
      <c r="A6" s="78" t="s">
        <v>126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0" t="s">
        <v>180</v>
      </c>
      <c r="C7" s="79"/>
      <c r="D7" s="79"/>
      <c r="E7" s="79"/>
      <c r="F7" s="79"/>
      <c r="G7" s="79"/>
    </row>
    <row r="8" spans="1:7" ht="30" x14ac:dyDescent="0.25">
      <c r="A8" s="31" t="s">
        <v>127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3" t="s">
        <v>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4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5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181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182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183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184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8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185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128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186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187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188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10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11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129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189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110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14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190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112</v>
      </c>
      <c r="B1" s="81"/>
      <c r="C1" s="81"/>
      <c r="D1" s="81"/>
      <c r="E1" s="81"/>
      <c r="F1" s="81"/>
      <c r="G1" s="81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113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102</v>
      </c>
      <c r="B5" s="43"/>
      <c r="C5" s="43"/>
      <c r="D5" s="43"/>
      <c r="E5" s="43"/>
      <c r="F5" s="43"/>
      <c r="G5" s="44"/>
    </row>
    <row r="6" spans="1:7" x14ac:dyDescent="0.25">
      <c r="A6" s="82" t="s">
        <v>191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1" t="s">
        <v>180</v>
      </c>
      <c r="C7" s="79"/>
      <c r="D7" s="79"/>
      <c r="E7" s="79"/>
      <c r="F7" s="79"/>
      <c r="G7" s="79"/>
    </row>
    <row r="8" spans="1:7" x14ac:dyDescent="0.25">
      <c r="A8" s="5" t="s">
        <v>114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8" t="s">
        <v>192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193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115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116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194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117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118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119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120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121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192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193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115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116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194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117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118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122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120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123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124</v>
      </c>
      <c r="B1" s="81"/>
      <c r="C1" s="81"/>
      <c r="D1" s="81"/>
      <c r="E1" s="81"/>
      <c r="F1" s="81"/>
      <c r="G1" s="81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125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5" t="s">
        <v>126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f>+F5+1</f>
        <v>2022</v>
      </c>
    </row>
    <row r="6" spans="1:7" ht="32.25" x14ac:dyDescent="0.25">
      <c r="A6" s="75"/>
      <c r="B6" s="87"/>
      <c r="C6" s="87"/>
      <c r="D6" s="87"/>
      <c r="E6" s="87"/>
      <c r="F6" s="87"/>
      <c r="G6" s="11" t="s">
        <v>195</v>
      </c>
    </row>
    <row r="7" spans="1:7" x14ac:dyDescent="0.25">
      <c r="A7" s="22" t="s">
        <v>127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3" t="s">
        <v>196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197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103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104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198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199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105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106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200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107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201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202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128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203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204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108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109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205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4"/>
      <c r="B27" s="20"/>
      <c r="C27" s="20"/>
      <c r="D27" s="20"/>
      <c r="E27" s="20"/>
      <c r="F27" s="20"/>
      <c r="G27" s="20"/>
    </row>
    <row r="28" spans="1:7" x14ac:dyDescent="0.25">
      <c r="A28" s="1" t="s">
        <v>129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12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4"/>
      <c r="B30" s="20"/>
      <c r="C30" s="20"/>
      <c r="D30" s="20"/>
      <c r="E30" s="20"/>
      <c r="F30" s="20"/>
      <c r="G30" s="20"/>
    </row>
    <row r="31" spans="1:7" x14ac:dyDescent="0.25">
      <c r="A31" s="1" t="s">
        <v>130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0"/>
      <c r="C32" s="20"/>
      <c r="D32" s="20"/>
      <c r="E32" s="20"/>
      <c r="F32" s="20"/>
      <c r="G32" s="20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110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206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111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4" t="s">
        <v>207</v>
      </c>
      <c r="B39" s="84"/>
      <c r="C39" s="84"/>
      <c r="D39" s="84"/>
      <c r="E39" s="84"/>
      <c r="F39" s="84"/>
      <c r="G39" s="84"/>
    </row>
    <row r="40" spans="1:7" x14ac:dyDescent="0.25">
      <c r="A40" s="84" t="s">
        <v>208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131</v>
      </c>
      <c r="B1" s="81"/>
      <c r="C1" s="81"/>
      <c r="D1" s="81"/>
      <c r="E1" s="81"/>
      <c r="F1" s="81"/>
      <c r="G1" s="81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132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8" t="s">
        <v>191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1" t="s">
        <v>209</v>
      </c>
    </row>
    <row r="7" spans="1:7" x14ac:dyDescent="0.25">
      <c r="A7" s="5" t="s">
        <v>114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8" t="s">
        <v>192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193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115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116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194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117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118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119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120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121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192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193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115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116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194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117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118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122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120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210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4" t="s">
        <v>207</v>
      </c>
      <c r="B32" s="84"/>
      <c r="C32" s="84"/>
      <c r="D32" s="84"/>
      <c r="E32" s="84"/>
      <c r="F32" s="84"/>
      <c r="G32" s="84"/>
    </row>
    <row r="33" spans="1:7" x14ac:dyDescent="0.25">
      <c r="A33" s="84" t="s">
        <v>208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0" t="s">
        <v>133</v>
      </c>
      <c r="B1" s="90"/>
      <c r="C1" s="90"/>
      <c r="D1" s="90"/>
      <c r="E1" s="90"/>
      <c r="F1" s="90"/>
    </row>
    <row r="2" spans="1:6" ht="20.100000000000001" customHeight="1" x14ac:dyDescent="0.25">
      <c r="A2" s="41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134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135</v>
      </c>
      <c r="C4" s="49" t="s">
        <v>136</v>
      </c>
      <c r="D4" s="49" t="s">
        <v>137</v>
      </c>
      <c r="E4" s="49" t="s">
        <v>138</v>
      </c>
      <c r="F4" s="49" t="s">
        <v>139</v>
      </c>
    </row>
    <row r="5" spans="1:6" ht="12.75" customHeight="1" x14ac:dyDescent="0.25">
      <c r="A5" s="4" t="s">
        <v>140</v>
      </c>
      <c r="B5" s="15"/>
      <c r="C5" s="15"/>
      <c r="D5" s="15"/>
      <c r="E5" s="15"/>
      <c r="F5" s="15"/>
    </row>
    <row r="6" spans="1:6" ht="30" x14ac:dyDescent="0.25">
      <c r="A6" s="19" t="s">
        <v>141</v>
      </c>
      <c r="B6" s="20"/>
      <c r="C6" s="20"/>
      <c r="D6" s="20"/>
      <c r="E6" s="20"/>
      <c r="F6" s="20"/>
    </row>
    <row r="7" spans="1:6" ht="15" x14ac:dyDescent="0.25">
      <c r="A7" s="19" t="s">
        <v>142</v>
      </c>
      <c r="B7" s="20"/>
      <c r="C7" s="20"/>
      <c r="D7" s="20"/>
      <c r="E7" s="20"/>
      <c r="F7" s="20"/>
    </row>
    <row r="8" spans="1:6" ht="15" x14ac:dyDescent="0.25">
      <c r="A8" s="27"/>
      <c r="B8" s="14"/>
      <c r="C8" s="14"/>
      <c r="D8" s="14"/>
      <c r="E8" s="14"/>
      <c r="F8" s="14"/>
    </row>
    <row r="9" spans="1:6" ht="15" x14ac:dyDescent="0.25">
      <c r="A9" s="4" t="s">
        <v>143</v>
      </c>
      <c r="B9" s="14"/>
      <c r="C9" s="14"/>
      <c r="D9" s="14"/>
      <c r="E9" s="14"/>
      <c r="F9" s="14"/>
    </row>
    <row r="10" spans="1:6" ht="15" x14ac:dyDescent="0.25">
      <c r="A10" s="19" t="s">
        <v>144</v>
      </c>
      <c r="B10" s="20"/>
      <c r="C10" s="20"/>
      <c r="D10" s="20"/>
      <c r="E10" s="20"/>
      <c r="F10" s="20"/>
    </row>
    <row r="11" spans="1:6" ht="15" x14ac:dyDescent="0.25">
      <c r="A11" s="35" t="s">
        <v>145</v>
      </c>
      <c r="B11" s="20"/>
      <c r="C11" s="20"/>
      <c r="D11" s="20"/>
      <c r="E11" s="20"/>
      <c r="F11" s="20"/>
    </row>
    <row r="12" spans="1:6" ht="15" x14ac:dyDescent="0.25">
      <c r="A12" s="35" t="s">
        <v>146</v>
      </c>
      <c r="B12" s="20"/>
      <c r="C12" s="20"/>
      <c r="D12" s="20"/>
      <c r="E12" s="20"/>
      <c r="F12" s="20"/>
    </row>
    <row r="13" spans="1:6" ht="15" x14ac:dyDescent="0.25">
      <c r="A13" s="35" t="s">
        <v>147</v>
      </c>
      <c r="B13" s="20"/>
      <c r="C13" s="20"/>
      <c r="D13" s="20"/>
      <c r="E13" s="20"/>
      <c r="F13" s="20"/>
    </row>
    <row r="14" spans="1:6" ht="15" x14ac:dyDescent="0.25">
      <c r="A14" s="19" t="s">
        <v>148</v>
      </c>
      <c r="B14" s="20"/>
      <c r="C14" s="20"/>
      <c r="D14" s="20"/>
      <c r="E14" s="20"/>
      <c r="F14" s="20"/>
    </row>
    <row r="15" spans="1:6" ht="15" x14ac:dyDescent="0.25">
      <c r="A15" s="35" t="s">
        <v>145</v>
      </c>
      <c r="B15" s="20"/>
      <c r="C15" s="20"/>
      <c r="D15" s="20"/>
      <c r="E15" s="20"/>
      <c r="F15" s="20"/>
    </row>
    <row r="16" spans="1:6" ht="15" x14ac:dyDescent="0.25">
      <c r="A16" s="35" t="s">
        <v>146</v>
      </c>
      <c r="B16" s="20"/>
      <c r="C16" s="20"/>
      <c r="D16" s="20"/>
      <c r="E16" s="20"/>
      <c r="F16" s="20"/>
    </row>
    <row r="17" spans="1:6" ht="15" x14ac:dyDescent="0.25">
      <c r="A17" s="35" t="s">
        <v>147</v>
      </c>
      <c r="B17" s="20"/>
      <c r="C17" s="20"/>
      <c r="D17" s="20"/>
      <c r="E17" s="20"/>
      <c r="F17" s="20"/>
    </row>
    <row r="18" spans="1:6" ht="15" x14ac:dyDescent="0.25">
      <c r="A18" s="19" t="s">
        <v>149</v>
      </c>
      <c r="B18" s="50"/>
      <c r="C18" s="20"/>
      <c r="D18" s="20"/>
      <c r="E18" s="20"/>
      <c r="F18" s="20"/>
    </row>
    <row r="19" spans="1:6" ht="15" x14ac:dyDescent="0.25">
      <c r="A19" s="19" t="s">
        <v>150</v>
      </c>
      <c r="B19" s="20"/>
      <c r="C19" s="20"/>
      <c r="D19" s="20"/>
      <c r="E19" s="20"/>
      <c r="F19" s="20"/>
    </row>
    <row r="20" spans="1:6" ht="30" x14ac:dyDescent="0.25">
      <c r="A20" s="19" t="s">
        <v>151</v>
      </c>
      <c r="B20" s="51"/>
      <c r="C20" s="51"/>
      <c r="D20" s="51"/>
      <c r="E20" s="51"/>
      <c r="F20" s="51"/>
    </row>
    <row r="21" spans="1:6" ht="30" x14ac:dyDescent="0.25">
      <c r="A21" s="19" t="s">
        <v>152</v>
      </c>
      <c r="B21" s="51"/>
      <c r="C21" s="51"/>
      <c r="D21" s="51"/>
      <c r="E21" s="51"/>
      <c r="F21" s="51"/>
    </row>
    <row r="22" spans="1:6" ht="30" x14ac:dyDescent="0.25">
      <c r="A22" s="19" t="s">
        <v>153</v>
      </c>
      <c r="B22" s="51"/>
      <c r="C22" s="51"/>
      <c r="D22" s="51"/>
      <c r="E22" s="51"/>
      <c r="F22" s="51"/>
    </row>
    <row r="23" spans="1:6" ht="15" x14ac:dyDescent="0.25">
      <c r="A23" s="19" t="s">
        <v>154</v>
      </c>
      <c r="B23" s="51"/>
      <c r="C23" s="51"/>
      <c r="D23" s="51"/>
      <c r="E23" s="51"/>
      <c r="F23" s="51"/>
    </row>
    <row r="24" spans="1:6" ht="15" x14ac:dyDescent="0.25">
      <c r="A24" s="19" t="s">
        <v>155</v>
      </c>
      <c r="B24" s="52"/>
      <c r="C24" s="20"/>
      <c r="D24" s="20"/>
      <c r="E24" s="20"/>
      <c r="F24" s="20"/>
    </row>
    <row r="25" spans="1:6" ht="15" x14ac:dyDescent="0.25">
      <c r="A25" s="19" t="s">
        <v>156</v>
      </c>
      <c r="B25" s="52"/>
      <c r="C25" s="20"/>
      <c r="D25" s="20"/>
      <c r="E25" s="20"/>
      <c r="F25" s="20"/>
    </row>
    <row r="26" spans="1:6" ht="15" x14ac:dyDescent="0.25">
      <c r="A26" s="27"/>
      <c r="B26" s="14"/>
      <c r="C26" s="14"/>
      <c r="D26" s="14"/>
      <c r="E26" s="14"/>
      <c r="F26" s="14"/>
    </row>
    <row r="27" spans="1:6" ht="15" x14ac:dyDescent="0.25">
      <c r="A27" s="4" t="s">
        <v>157</v>
      </c>
      <c r="B27" s="14"/>
      <c r="C27" s="14"/>
      <c r="D27" s="14"/>
      <c r="E27" s="14"/>
      <c r="F27" s="14"/>
    </row>
    <row r="28" spans="1:6" ht="15" x14ac:dyDescent="0.25">
      <c r="A28" s="19" t="s">
        <v>158</v>
      </c>
      <c r="B28" s="20"/>
      <c r="C28" s="20"/>
      <c r="D28" s="20"/>
      <c r="E28" s="20"/>
      <c r="F28" s="20"/>
    </row>
    <row r="29" spans="1:6" ht="15" x14ac:dyDescent="0.25">
      <c r="A29" s="27"/>
      <c r="B29" s="14"/>
      <c r="C29" s="14"/>
      <c r="D29" s="14"/>
      <c r="E29" s="14"/>
      <c r="F29" s="14"/>
    </row>
    <row r="30" spans="1:6" ht="15" x14ac:dyDescent="0.25">
      <c r="A30" s="4" t="s">
        <v>159</v>
      </c>
      <c r="B30" s="14"/>
      <c r="C30" s="14"/>
      <c r="D30" s="14"/>
      <c r="E30" s="14"/>
      <c r="F30" s="14"/>
    </row>
    <row r="31" spans="1:6" ht="15" x14ac:dyDescent="0.25">
      <c r="A31" s="19" t="s">
        <v>144</v>
      </c>
      <c r="B31" s="20"/>
      <c r="C31" s="20"/>
      <c r="D31" s="20"/>
      <c r="E31" s="20"/>
      <c r="F31" s="20"/>
    </row>
    <row r="32" spans="1:6" ht="15" x14ac:dyDescent="0.25">
      <c r="A32" s="19" t="s">
        <v>148</v>
      </c>
      <c r="B32" s="20"/>
      <c r="C32" s="20"/>
      <c r="D32" s="20"/>
      <c r="E32" s="20"/>
      <c r="F32" s="20"/>
    </row>
    <row r="33" spans="1:6" ht="15" x14ac:dyDescent="0.25">
      <c r="A33" s="19" t="s">
        <v>160</v>
      </c>
      <c r="B33" s="20"/>
      <c r="C33" s="20"/>
      <c r="D33" s="20"/>
      <c r="E33" s="20"/>
      <c r="F33" s="20"/>
    </row>
    <row r="34" spans="1:6" ht="15" x14ac:dyDescent="0.25">
      <c r="A34" s="27"/>
      <c r="B34" s="14"/>
      <c r="C34" s="14"/>
      <c r="D34" s="14"/>
      <c r="E34" s="14"/>
      <c r="F34" s="14"/>
    </row>
    <row r="35" spans="1:6" ht="15" x14ac:dyDescent="0.25">
      <c r="A35" s="4" t="s">
        <v>161</v>
      </c>
      <c r="B35" s="14"/>
      <c r="C35" s="14"/>
      <c r="D35" s="14"/>
      <c r="E35" s="14"/>
      <c r="F35" s="14"/>
    </row>
    <row r="36" spans="1:6" ht="15" x14ac:dyDescent="0.25">
      <c r="A36" s="19" t="s">
        <v>162</v>
      </c>
      <c r="B36" s="20"/>
      <c r="C36" s="20"/>
      <c r="D36" s="20"/>
      <c r="E36" s="20"/>
      <c r="F36" s="20"/>
    </row>
    <row r="37" spans="1:6" ht="15" x14ac:dyDescent="0.25">
      <c r="A37" s="19" t="s">
        <v>163</v>
      </c>
      <c r="B37" s="20"/>
      <c r="C37" s="20"/>
      <c r="D37" s="20"/>
      <c r="E37" s="20"/>
      <c r="F37" s="20"/>
    </row>
    <row r="38" spans="1:6" ht="15" x14ac:dyDescent="0.25">
      <c r="A38" s="19" t="s">
        <v>164</v>
      </c>
      <c r="B38" s="52"/>
      <c r="C38" s="20"/>
      <c r="D38" s="20"/>
      <c r="E38" s="20"/>
      <c r="F38" s="20"/>
    </row>
    <row r="39" spans="1:6" ht="15" x14ac:dyDescent="0.25">
      <c r="A39" s="27"/>
      <c r="B39" s="14"/>
      <c r="C39" s="14"/>
      <c r="D39" s="14"/>
      <c r="E39" s="14"/>
      <c r="F39" s="14"/>
    </row>
    <row r="40" spans="1:6" ht="15" x14ac:dyDescent="0.25">
      <c r="A40" s="4" t="s">
        <v>165</v>
      </c>
      <c r="B40" s="20"/>
      <c r="C40" s="20"/>
      <c r="D40" s="20"/>
      <c r="E40" s="20"/>
      <c r="F40" s="20"/>
    </row>
    <row r="41" spans="1:6" ht="15" x14ac:dyDescent="0.25">
      <c r="A41" s="27"/>
      <c r="B41" s="14"/>
      <c r="C41" s="14"/>
      <c r="D41" s="14"/>
      <c r="E41" s="14"/>
      <c r="F41" s="14"/>
    </row>
    <row r="42" spans="1:6" ht="15" x14ac:dyDescent="0.25">
      <c r="A42" s="4" t="s">
        <v>166</v>
      </c>
      <c r="B42" s="14"/>
      <c r="C42" s="14"/>
      <c r="D42" s="14"/>
      <c r="E42" s="14"/>
      <c r="F42" s="14"/>
    </row>
    <row r="43" spans="1:6" ht="15" x14ac:dyDescent="0.25">
      <c r="A43" s="19" t="s">
        <v>167</v>
      </c>
      <c r="B43" s="20"/>
      <c r="C43" s="20"/>
      <c r="D43" s="20"/>
      <c r="E43" s="20"/>
      <c r="F43" s="20"/>
    </row>
    <row r="44" spans="1:6" ht="15" x14ac:dyDescent="0.25">
      <c r="A44" s="19" t="s">
        <v>168</v>
      </c>
      <c r="B44" s="20"/>
      <c r="C44" s="20"/>
      <c r="D44" s="20"/>
      <c r="E44" s="20"/>
      <c r="F44" s="20"/>
    </row>
    <row r="45" spans="1:6" ht="15" x14ac:dyDescent="0.25">
      <c r="A45" s="19" t="s">
        <v>169</v>
      </c>
      <c r="B45" s="20"/>
      <c r="C45" s="20"/>
      <c r="D45" s="20"/>
      <c r="E45" s="20"/>
      <c r="F45" s="20"/>
    </row>
    <row r="46" spans="1:6" ht="15" x14ac:dyDescent="0.25">
      <c r="A46" s="27"/>
      <c r="B46" s="14"/>
      <c r="C46" s="14"/>
      <c r="D46" s="14"/>
      <c r="E46" s="14"/>
      <c r="F46" s="14"/>
    </row>
    <row r="47" spans="1:6" ht="30" x14ac:dyDescent="0.25">
      <c r="A47" s="4" t="s">
        <v>170</v>
      </c>
      <c r="B47" s="14"/>
      <c r="C47" s="14"/>
      <c r="D47" s="14"/>
      <c r="E47" s="14"/>
      <c r="F47" s="14"/>
    </row>
    <row r="48" spans="1:6" ht="15" x14ac:dyDescent="0.25">
      <c r="A48" s="19" t="s">
        <v>168</v>
      </c>
      <c r="B48" s="51"/>
      <c r="C48" s="51"/>
      <c r="D48" s="51"/>
      <c r="E48" s="51"/>
      <c r="F48" s="51"/>
    </row>
    <row r="49" spans="1:6" ht="15" x14ac:dyDescent="0.25">
      <c r="A49" s="19" t="s">
        <v>169</v>
      </c>
      <c r="B49" s="51"/>
      <c r="C49" s="51"/>
      <c r="D49" s="51"/>
      <c r="E49" s="51"/>
      <c r="F49" s="51"/>
    </row>
    <row r="50" spans="1:6" ht="15" x14ac:dyDescent="0.25">
      <c r="A50" s="27"/>
      <c r="B50" s="14"/>
      <c r="C50" s="14"/>
      <c r="D50" s="14"/>
      <c r="E50" s="14"/>
      <c r="F50" s="14"/>
    </row>
    <row r="51" spans="1:6" ht="15" x14ac:dyDescent="0.25">
      <c r="A51" s="4" t="s">
        <v>171</v>
      </c>
      <c r="B51" s="14"/>
      <c r="C51" s="14"/>
      <c r="D51" s="14"/>
      <c r="E51" s="14"/>
      <c r="F51" s="14"/>
    </row>
    <row r="52" spans="1:6" ht="15" x14ac:dyDescent="0.25">
      <c r="A52" s="19" t="s">
        <v>168</v>
      </c>
      <c r="B52" s="20"/>
      <c r="C52" s="20"/>
      <c r="D52" s="20"/>
      <c r="E52" s="20"/>
      <c r="F52" s="20"/>
    </row>
    <row r="53" spans="1:6" ht="15" x14ac:dyDescent="0.25">
      <c r="A53" s="19" t="s">
        <v>169</v>
      </c>
      <c r="B53" s="20"/>
      <c r="C53" s="20"/>
      <c r="D53" s="20"/>
      <c r="E53" s="20"/>
      <c r="F53" s="20"/>
    </row>
    <row r="54" spans="1:6" ht="15" x14ac:dyDescent="0.25">
      <c r="A54" s="19" t="s">
        <v>172</v>
      </c>
      <c r="B54" s="20"/>
      <c r="C54" s="20"/>
      <c r="D54" s="20"/>
      <c r="E54" s="20"/>
      <c r="F54" s="20"/>
    </row>
    <row r="55" spans="1:6" ht="15" x14ac:dyDescent="0.25">
      <c r="A55" s="27"/>
      <c r="B55" s="14"/>
      <c r="C55" s="14"/>
      <c r="D55" s="14"/>
      <c r="E55" s="14"/>
      <c r="F55" s="14"/>
    </row>
    <row r="56" spans="1:6" ht="44.25" customHeight="1" x14ac:dyDescent="0.25">
      <c r="A56" s="4" t="s">
        <v>173</v>
      </c>
      <c r="B56" s="14"/>
      <c r="C56" s="14"/>
      <c r="D56" s="14"/>
      <c r="E56" s="14"/>
      <c r="F56" s="14"/>
    </row>
    <row r="57" spans="1:6" ht="20.100000000000001" customHeight="1" x14ac:dyDescent="0.25">
      <c r="A57" s="19" t="s">
        <v>168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169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4"/>
      <c r="C59" s="14"/>
      <c r="D59" s="14"/>
      <c r="E59" s="14"/>
      <c r="F59" s="14"/>
    </row>
    <row r="60" spans="1:6" ht="20.100000000000001" customHeight="1" x14ac:dyDescent="0.25">
      <c r="A60" s="4" t="s">
        <v>174</v>
      </c>
      <c r="B60" s="14"/>
      <c r="C60" s="14"/>
      <c r="D60" s="14"/>
      <c r="E60" s="14"/>
      <c r="F60" s="14"/>
    </row>
    <row r="61" spans="1:6" ht="20.100000000000001" customHeight="1" x14ac:dyDescent="0.25">
      <c r="A61" s="19" t="s">
        <v>175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176</v>
      </c>
      <c r="B62" s="52"/>
      <c r="C62" s="20"/>
      <c r="D62" s="20"/>
      <c r="E62" s="20"/>
      <c r="F62" s="20"/>
    </row>
    <row r="63" spans="1:6" ht="20.100000000000001" customHeight="1" x14ac:dyDescent="0.25">
      <c r="A63" s="27"/>
      <c r="B63" s="14"/>
      <c r="C63" s="14"/>
      <c r="D63" s="14"/>
      <c r="E63" s="14"/>
      <c r="F63" s="14"/>
    </row>
    <row r="64" spans="1:6" ht="20.100000000000001" customHeight="1" x14ac:dyDescent="0.25">
      <c r="A64" s="4" t="s">
        <v>177</v>
      </c>
      <c r="B64" s="14"/>
      <c r="C64" s="14"/>
      <c r="D64" s="14"/>
      <c r="E64" s="14"/>
      <c r="F64" s="14"/>
    </row>
    <row r="65" spans="1:6" ht="20.100000000000001" customHeight="1" x14ac:dyDescent="0.25">
      <c r="A65" s="19" t="s">
        <v>178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179</v>
      </c>
      <c r="B66" s="20"/>
      <c r="C66" s="20"/>
      <c r="D66" s="20"/>
      <c r="E66" s="20"/>
      <c r="F66" s="20"/>
    </row>
    <row r="67" spans="1:6" ht="20.100000000000001" customHeight="1" x14ac:dyDescent="0.25">
      <c r="A67" s="48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6aa8a68a-ab09-4ac8-a697-fdce915bc567"/>
    <ds:schemaRef ds:uri="0c865bf4-0f22-4e4d-b041-7b0c1657e5a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2024-10-30T21:08:20Z</cp:lastPrinted>
  <dcterms:created xsi:type="dcterms:W3CDTF">2023-03-16T22:14:51Z</dcterms:created>
  <dcterms:modified xsi:type="dcterms:W3CDTF">2024-10-31T19:46:49Z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