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_xlnm.Print_Area" localSheetId="0">EAI!$A$1:$H$44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<sst xmlns="http://schemas.openxmlformats.org/spreadsheetml/2006/main" count="102" uniqueCount="55">
  <si>
    <t>INSTITUTO ESTATAL DE LA CULTURA DEL ESTADO DE GUANAJUATO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</si>
  <si>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</si>
  <si>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</si>
  <si>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</si>
  <si>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</si>
  <si>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</si>
  <si>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</si>
  <si>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</si>
  <si>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</si>
  <si>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</si>
  <si>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</si>
  <si>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</si>
  <si>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</si>
  <si>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</si>
  <si>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</si>
  <si>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</si>
  <si>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</si>
  <si>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</si>
  <si>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</si>
  <si>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</si>
  <si>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</si>
  <si>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</si>
  <si>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</si>
  <si>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</si>
  <si>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</si>
  <si>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</si>
  <si>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</si>
  <si>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</si>
  <si>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</si>
  <si>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</si>
  <si>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</si>
  <si>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</si>
  <si>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</si>
  <si>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</si>
  <si>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</si>
  <si>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</si>
  <si>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</si>
  <si>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</si>
  <si>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</si>
  <si>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</si>
  <si>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</si>
  <si>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</si>
  <si>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</si>
  <si>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</si>
  <si>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</si>
  <si>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</si>
  <si>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</si>
  <si>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</si>
  <si>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</si>
  <si>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</si>
  <si>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</si>
  <si>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María Adriana Camarena de Obeso</t>
  </si>
  <si>
    <t>Ma. Guadalupe Martha Saucedo Serrano</t>
  </si>
  <si>
    <t xml:space="preserve">Directora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</si>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</sst>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00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4" fillId="0" borderId="7" xfId="2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6" xfId="2" applyNumberFormat="1" applyFont="1" applyBorder="1" applyAlignment="1" applyProtection="1">
      <alignment vertical="top"/>
      <protection locked="0"/>
    </xf>
    <xf numFmtId="49" fontId="5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6" fillId="0" borderId="7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4" fillId="0" borderId="13" xfId="2" applyNumberFormat="1" applyFont="1" applyBorder="1" applyAlignment="1" applyProtection="1">
      <alignment vertical="top"/>
      <protection locked="0"/>
    </xf>
    <xf numFmtId="0" fontId="0" fillId="0" borderId="7" xfId="2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4" fontId="4" fillId="0" borderId="10" xfId="2" applyNumberFormat="1" applyFont="1" applyBorder="1" applyAlignment="1" applyProtection="1">
      <alignment vertical="top"/>
      <protection locked="0"/>
    </xf>
    <xf numFmtId="0" fontId="6" fillId="0" borderId="1" xfId="2" quotePrefix="1" applyFont="1" applyBorder="1" applyAlignment="1" applyProtection="1">
      <alignment horizontal="center" vertical="top"/>
      <protection locked="0"/>
    </xf>
    <xf numFmtId="0" fontId="2" fillId="0" borderId="2" xfId="2" applyFont="1" applyBorder="1" applyAlignment="1" applyProtection="1">
      <alignment horizontal="left" vertical="top" indent="3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2" xfId="2" applyNumberFormat="1" applyFont="1" applyBorder="1" applyAlignment="1" applyProtection="1">
      <alignment vertical="top"/>
      <protection locked="0"/>
    </xf>
    <xf numFmtId="4" fontId="6" fillId="0" borderId="6" xfId="2" applyNumberFormat="1" applyFont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164" fontId="4" fillId="0" borderId="0" xfId="3" applyNumberFormat="1" applyFont="1" applyAlignment="1" applyProtection="1">
      <alignment vertical="top"/>
      <protection locked="0"/>
    </xf>
    <xf numFmtId="0" fontId="6" fillId="0" borderId="4" xfId="2" quotePrefix="1" applyFont="1" applyBorder="1" applyAlignment="1" applyProtection="1">
      <alignment horizontal="center" vertical="top"/>
      <protection locked="0"/>
    </xf>
    <xf numFmtId="0" fontId="6" fillId="0" borderId="14" xfId="2" applyFont="1" applyBorder="1" applyAlignment="1" applyProtection="1">
      <alignment vertical="top"/>
      <protection locked="0"/>
    </xf>
    <xf numFmtId="4" fontId="6" fillId="0" borderId="14" xfId="2" applyNumberFormat="1" applyFont="1" applyBorder="1" applyAlignment="1" applyProtection="1">
      <alignment vertical="top"/>
      <protection locked="0"/>
    </xf>
    <xf numFmtId="4" fontId="6" fillId="0" borderId="5" xfId="2" applyNumberFormat="1" applyFont="1" applyBorder="1" applyAlignment="1" applyProtection="1">
      <alignment vertical="top"/>
      <protection locked="0"/>
    </xf>
    <xf numFmtId="4" fontId="2" fillId="0" borderId="1" xfId="2" applyNumberFormat="1" applyFont="1" applyBorder="1" applyAlignment="1" applyProtection="1">
      <alignment vertical="top"/>
      <protection locked="0"/>
    </xf>
    <xf numFmtId="4" fontId="2" fillId="0" borderId="2" xfId="2" applyNumberFormat="1" applyFont="1" applyBorder="1" applyAlignment="1" applyProtection="1">
      <alignment vertical="top"/>
      <protection locked="0"/>
    </xf>
    <xf numFmtId="4" fontId="6" fillId="0" borderId="10" xfId="2" applyNumberFormat="1" applyFont="1" applyBorder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left" vertical="top"/>
    </xf>
    <xf numFmtId="0" fontId="2" fillId="0" borderId="0" xfId="2" applyFont="1" applyAlignment="1">
      <alignment horizontal="justify" vertical="top" wrapText="1"/>
    </xf>
    <xf numFmtId="4" fontId="2" fillId="0" borderId="6" xfId="2" applyNumberFormat="1" applyFont="1" applyBorder="1" applyAlignment="1" applyProtection="1">
      <alignment vertical="top"/>
      <protection locked="0"/>
    </xf>
    <xf numFmtId="0" fontId="6" fillId="0" borderId="7" xfId="2" applyFont="1" applyBorder="1" applyAlignment="1">
      <alignment horizontal="center" vertical="top"/>
    </xf>
    <xf numFmtId="0" fontId="6" fillId="0" borderId="0" xfId="2" applyFont="1" applyAlignment="1">
      <alignment horizontal="left" vertical="top" wrapText="1"/>
    </xf>
    <xf numFmtId="4" fontId="6" fillId="0" borderId="13" xfId="2" applyNumberFormat="1" applyFont="1" applyBorder="1" applyAlignment="1" applyProtection="1">
      <alignment vertical="top"/>
      <protection locked="0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4" fontId="2" fillId="0" borderId="13" xfId="2" applyNumberFormat="1" applyFont="1" applyBorder="1" applyAlignment="1" applyProtection="1">
      <alignment vertical="top"/>
      <protection locked="0"/>
    </xf>
    <xf numFmtId="0" fontId="2" fillId="0" borderId="7" xfId="2" applyFont="1" applyBorder="1" applyAlignment="1">
      <alignment vertical="top"/>
    </xf>
    <xf numFmtId="0" fontId="2" fillId="0" borderId="0" xfId="2" applyFont="1" applyAlignment="1">
      <alignment vertical="top"/>
    </xf>
    <xf numFmtId="0" fontId="2" fillId="0" borderId="7" xfId="4" applyFont="1" applyBorder="1" applyAlignment="1">
      <alignment horizontal="center" vertical="top"/>
    </xf>
    <xf numFmtId="0" fontId="6" fillId="0" borderId="1" xfId="2" quotePrefix="1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 wrapText="1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14" xfId="2" quotePrefix="1" applyFont="1" applyBorder="1" applyAlignment="1" applyProtection="1">
      <alignment horizontal="center" vertical="top"/>
      <protection locked="0"/>
    </xf>
    <xf numFmtId="4" fontId="2" fillId="0" borderId="3" xfId="2" applyNumberFormat="1" applyFont="1" applyBorder="1" applyAlignment="1" applyProtection="1">
      <alignment vertical="top"/>
      <protection locked="0"/>
    </xf>
    <xf numFmtId="0" fontId="0" fillId="0" borderId="0" xfId="2" applyFont="1" applyAlignment="1" applyProtection="1">
      <alignment vertical="top" wrapText="1"/>
      <protection locked="0"/>
    </xf>
    <xf numFmtId="0" fontId="0" fillId="0" borderId="0" xfId="2" applyFont="1" applyAlignment="1" applyProtection="1">
      <alignment vertical="top"/>
      <protection locked="0"/>
    </xf>
    <xf numFmtId="0" fontId="0" fillId="0" borderId="0" xfId="2" applyFont="1" applyAlignment="1" applyProtection="1">
      <alignment horizontal="left" vertical="top" wrapText="1"/>
      <protection locked="0"/>
    </xf>
    <xf numFmtId="0" fontId="11" fillId="0" borderId="15" xfId="0" applyFont="1" applyBorder="1"/>
    <xf numFmtId="0" fontId="6" fillId="0" borderId="0" xfId="3" applyFont="1" applyAlignment="1">
      <alignment horizontal="center" vertical="top" wrapText="1"/>
    </xf>
    <xf numFmtId="49" fontId="6" fillId="0" borderId="0" xfId="3" applyNumberFormat="1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6" fillId="0" borderId="0" xfId="3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5">
    <cellStyle name="Millares" xfId="1" builtinId="3"/>
    <cellStyle name="Normal" xfId="0" builtinId="0"/>
    <cellStyle name="Normal 2" xfId="2"/>
    <cellStyle name="Normal 2 2" xfId="4"/>
    <cellStyle name="Normal 2 2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zoomScaleNormal="100" workbookViewId="0">
      <selection activeCell="H31" sqref="H3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0" width="12" style="23"/>
    <col min="11" max="11" width="15" style="23" bestFit="1" customWidth="1"/>
    <col min="12" max="12" width="16.83203125" style="23" bestFit="1" customWidth="1"/>
    <col min="13" max="16384" width="12" style="23"/>
  </cols>
  <sheetData>
    <row r="1" spans="1:12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2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2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12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12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12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12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12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12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12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12" x14ac:dyDescent="0.2">
      <c r="A11" s="27"/>
      <c r="B11" s="20" t="s">
        <v>27</v>
      </c>
      <c r="C11" s="26">
        <v>14247000</v>
      </c>
      <c r="D11" s="26">
        <v>22192867.859999999</v>
      </c>
      <c r="E11" s="26">
        <f t="shared" si="0"/>
        <v>36439867.859999999</v>
      </c>
      <c r="F11" s="26">
        <v>23580229.350000001</v>
      </c>
      <c r="G11" s="26">
        <v>23580229.350000001</v>
      </c>
      <c r="H11" s="26">
        <f t="shared" si="1"/>
        <v>9333229.3500000015</v>
      </c>
      <c r="I11" s="22" t="s">
        <v>28</v>
      </c>
    </row>
    <row r="12" spans="1:12" ht="22.5" x14ac:dyDescent="0.2">
      <c r="A12" s="27"/>
      <c r="B12" s="20" t="s">
        <v>29</v>
      </c>
      <c r="C12" s="26">
        <v>0</v>
      </c>
      <c r="D12" s="26">
        <v>1500000</v>
      </c>
      <c r="E12" s="26">
        <f t="shared" si="0"/>
        <v>1500000</v>
      </c>
      <c r="F12" s="26">
        <v>1500000</v>
      </c>
      <c r="G12" s="26">
        <v>1500000</v>
      </c>
      <c r="H12" s="26">
        <f t="shared" si="1"/>
        <v>1500000</v>
      </c>
      <c r="I12" s="22" t="s">
        <v>30</v>
      </c>
    </row>
    <row r="13" spans="1:12" ht="22.5" x14ac:dyDescent="0.2">
      <c r="A13" s="27"/>
      <c r="B13" s="20" t="s">
        <v>31</v>
      </c>
      <c r="C13" s="26">
        <v>189935969.52000001</v>
      </c>
      <c r="D13" s="26">
        <v>206137386.00999999</v>
      </c>
      <c r="E13" s="26">
        <f t="shared" si="0"/>
        <v>396073355.52999997</v>
      </c>
      <c r="F13" s="26">
        <v>343154132.50999999</v>
      </c>
      <c r="G13" s="26">
        <v>343154132.50999999</v>
      </c>
      <c r="H13" s="26">
        <f t="shared" si="1"/>
        <v>153218162.98999998</v>
      </c>
      <c r="I13" s="22" t="s">
        <v>32</v>
      </c>
    </row>
    <row r="14" spans="1:12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12" x14ac:dyDescent="0.2">
      <c r="A15" s="19"/>
      <c r="B15" s="28"/>
      <c r="C15" s="29"/>
      <c r="D15" s="29"/>
      <c r="E15" s="29"/>
      <c r="F15" s="29"/>
      <c r="G15" s="29"/>
      <c r="H15" s="29"/>
      <c r="I15" s="22" t="s">
        <v>35</v>
      </c>
    </row>
    <row r="16" spans="1:12" x14ac:dyDescent="0.2">
      <c r="A16" s="30"/>
      <c r="B16" s="31" t="s">
        <v>36</v>
      </c>
      <c r="C16" s="32">
        <f>SUM(C5:C14)</f>
        <v>204182969.52000001</v>
      </c>
      <c r="D16" s="32">
        <f t="shared" ref="D16:H16" si="2">SUM(D5:D14)</f>
        <v>229830253.87</v>
      </c>
      <c r="E16" s="32">
        <f t="shared" si="2"/>
        <v>434013223.38999999</v>
      </c>
      <c r="F16" s="32">
        <f t="shared" si="2"/>
        <v>368234361.86000001</v>
      </c>
      <c r="G16" s="33">
        <f t="shared" si="2"/>
        <v>368234361.86000001</v>
      </c>
      <c r="H16" s="34">
        <f t="shared" si="2"/>
        <v>164051392.33999997</v>
      </c>
      <c r="I16" s="22" t="s">
        <v>35</v>
      </c>
      <c r="K16" s="35"/>
      <c r="L16" s="36"/>
    </row>
    <row r="17" spans="1:9" x14ac:dyDescent="0.2">
      <c r="A17" s="37"/>
      <c r="B17" s="38"/>
      <c r="C17" s="39"/>
      <c r="D17" s="39"/>
      <c r="E17" s="40"/>
      <c r="F17" s="41" t="s">
        <v>37</v>
      </c>
      <c r="G17" s="42"/>
      <c r="H17" s="43"/>
      <c r="I17" s="22" t="s">
        <v>35</v>
      </c>
    </row>
    <row r="18" spans="1:9" ht="10.15" customHeight="1" x14ac:dyDescent="0.2">
      <c r="A18" s="44" t="s">
        <v>38</v>
      </c>
      <c r="B18" s="45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">
      <c r="A19" s="46"/>
      <c r="B19" s="47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8"/>
      <c r="B20" s="49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50" t="s">
        <v>39</v>
      </c>
      <c r="B21" s="51"/>
      <c r="C21" s="52">
        <f t="shared" ref="C21:H21" si="3">SUM(C22+C23+C24+C25+C26+C27+C28+C29)</f>
        <v>0</v>
      </c>
      <c r="D21" s="52">
        <f t="shared" si="3"/>
        <v>1500000</v>
      </c>
      <c r="E21" s="52">
        <f t="shared" si="3"/>
        <v>1500000</v>
      </c>
      <c r="F21" s="52">
        <f t="shared" si="3"/>
        <v>1500000</v>
      </c>
      <c r="G21" s="52">
        <f t="shared" si="3"/>
        <v>1500000</v>
      </c>
      <c r="H21" s="52">
        <f t="shared" si="3"/>
        <v>1500000</v>
      </c>
      <c r="I21" s="22" t="s">
        <v>35</v>
      </c>
    </row>
    <row r="22" spans="1:9" x14ac:dyDescent="0.2">
      <c r="A22" s="53"/>
      <c r="B22" s="54" t="s">
        <v>15</v>
      </c>
      <c r="C22" s="55">
        <v>0</v>
      </c>
      <c r="D22" s="55">
        <v>0</v>
      </c>
      <c r="E22" s="55">
        <f t="shared" ref="E22:E29" si="4">C22+D22</f>
        <v>0</v>
      </c>
      <c r="F22" s="55">
        <v>0</v>
      </c>
      <c r="G22" s="55">
        <v>0</v>
      </c>
      <c r="H22" s="55">
        <f t="shared" ref="H22:H29" si="5">G22-C22</f>
        <v>0</v>
      </c>
      <c r="I22" s="22" t="s">
        <v>16</v>
      </c>
    </row>
    <row r="23" spans="1:9" x14ac:dyDescent="0.2">
      <c r="A23" s="53"/>
      <c r="B23" s="54" t="s">
        <v>17</v>
      </c>
      <c r="C23" s="55">
        <v>0</v>
      </c>
      <c r="D23" s="55">
        <v>0</v>
      </c>
      <c r="E23" s="55">
        <f t="shared" si="4"/>
        <v>0</v>
      </c>
      <c r="F23" s="55">
        <v>0</v>
      </c>
      <c r="G23" s="55">
        <v>0</v>
      </c>
      <c r="H23" s="55">
        <f t="shared" si="5"/>
        <v>0</v>
      </c>
      <c r="I23" s="22" t="s">
        <v>18</v>
      </c>
    </row>
    <row r="24" spans="1:9" x14ac:dyDescent="0.2">
      <c r="A24" s="53"/>
      <c r="B24" s="54" t="s">
        <v>19</v>
      </c>
      <c r="C24" s="55">
        <v>0</v>
      </c>
      <c r="D24" s="55">
        <v>0</v>
      </c>
      <c r="E24" s="55">
        <f t="shared" si="4"/>
        <v>0</v>
      </c>
      <c r="F24" s="55">
        <v>0</v>
      </c>
      <c r="G24" s="55">
        <v>0</v>
      </c>
      <c r="H24" s="55">
        <f t="shared" si="5"/>
        <v>0</v>
      </c>
      <c r="I24" s="22" t="s">
        <v>20</v>
      </c>
    </row>
    <row r="25" spans="1:9" x14ac:dyDescent="0.2">
      <c r="A25" s="53"/>
      <c r="B25" s="54" t="s">
        <v>21</v>
      </c>
      <c r="C25" s="55">
        <v>0</v>
      </c>
      <c r="D25" s="55">
        <v>0</v>
      </c>
      <c r="E25" s="55">
        <f t="shared" si="4"/>
        <v>0</v>
      </c>
      <c r="F25" s="55">
        <v>0</v>
      </c>
      <c r="G25" s="55">
        <v>0</v>
      </c>
      <c r="H25" s="55">
        <f t="shared" si="5"/>
        <v>0</v>
      </c>
      <c r="I25" s="22" t="s">
        <v>22</v>
      </c>
    </row>
    <row r="26" spans="1:9" x14ac:dyDescent="0.2">
      <c r="A26" s="53"/>
      <c r="B26" s="54" t="s">
        <v>40</v>
      </c>
      <c r="C26" s="55">
        <v>0</v>
      </c>
      <c r="D26" s="55">
        <v>0</v>
      </c>
      <c r="E26" s="55">
        <f t="shared" si="4"/>
        <v>0</v>
      </c>
      <c r="F26" s="55">
        <v>0</v>
      </c>
      <c r="G26" s="55">
        <v>0</v>
      </c>
      <c r="H26" s="55">
        <f t="shared" si="5"/>
        <v>0</v>
      </c>
      <c r="I26" s="22" t="s">
        <v>24</v>
      </c>
    </row>
    <row r="27" spans="1:9" x14ac:dyDescent="0.2">
      <c r="A27" s="53"/>
      <c r="B27" s="54" t="s">
        <v>41</v>
      </c>
      <c r="C27" s="55">
        <v>0</v>
      </c>
      <c r="D27" s="55">
        <v>0</v>
      </c>
      <c r="E27" s="55">
        <f t="shared" si="4"/>
        <v>0</v>
      </c>
      <c r="F27" s="55">
        <v>0</v>
      </c>
      <c r="G27" s="55">
        <v>0</v>
      </c>
      <c r="H27" s="55">
        <f t="shared" si="5"/>
        <v>0</v>
      </c>
      <c r="I27" s="22" t="s">
        <v>26</v>
      </c>
    </row>
    <row r="28" spans="1:9" ht="22.5" x14ac:dyDescent="0.2">
      <c r="A28" s="53"/>
      <c r="B28" s="54" t="s">
        <v>42</v>
      </c>
      <c r="C28" s="55">
        <v>0</v>
      </c>
      <c r="D28" s="55">
        <v>1500000</v>
      </c>
      <c r="E28" s="55">
        <f t="shared" si="4"/>
        <v>1500000</v>
      </c>
      <c r="F28" s="55">
        <v>1500000</v>
      </c>
      <c r="G28" s="55">
        <v>1500000</v>
      </c>
      <c r="H28" s="55">
        <f t="shared" si="5"/>
        <v>1500000</v>
      </c>
      <c r="I28" s="22" t="s">
        <v>30</v>
      </c>
    </row>
    <row r="29" spans="1:9" ht="22.5" x14ac:dyDescent="0.2">
      <c r="A29" s="53"/>
      <c r="B29" s="54" t="s">
        <v>31</v>
      </c>
      <c r="C29" s="55">
        <v>0</v>
      </c>
      <c r="D29" s="55">
        <v>0</v>
      </c>
      <c r="E29" s="55">
        <f t="shared" si="4"/>
        <v>0</v>
      </c>
      <c r="F29" s="55">
        <v>0</v>
      </c>
      <c r="G29" s="55">
        <v>0</v>
      </c>
      <c r="H29" s="55">
        <f t="shared" si="5"/>
        <v>0</v>
      </c>
      <c r="I29" s="22" t="s">
        <v>32</v>
      </c>
    </row>
    <row r="30" spans="1:9" x14ac:dyDescent="0.2">
      <c r="A30" s="53"/>
      <c r="B30" s="54"/>
      <c r="C30" s="55"/>
      <c r="D30" s="55"/>
      <c r="E30" s="55"/>
      <c r="F30" s="55"/>
      <c r="G30" s="55"/>
      <c r="H30" s="55"/>
      <c r="I30" s="22" t="s">
        <v>35</v>
      </c>
    </row>
    <row r="31" spans="1:9" ht="41.25" customHeight="1" x14ac:dyDescent="0.2">
      <c r="A31" s="56" t="s">
        <v>43</v>
      </c>
      <c r="B31" s="57"/>
      <c r="C31" s="58">
        <f t="shared" ref="C31:H31" si="6">SUM(C32:C35)</f>
        <v>204182969.52000001</v>
      </c>
      <c r="D31" s="58">
        <f t="shared" si="6"/>
        <v>228330253.87</v>
      </c>
      <c r="E31" s="58">
        <f t="shared" si="6"/>
        <v>432513223.38999999</v>
      </c>
      <c r="F31" s="58">
        <f t="shared" si="6"/>
        <v>366734361.86000001</v>
      </c>
      <c r="G31" s="58">
        <f t="shared" si="6"/>
        <v>366734361.86000001</v>
      </c>
      <c r="H31" s="58">
        <f t="shared" si="6"/>
        <v>162551392.33999997</v>
      </c>
      <c r="I31" s="22" t="s">
        <v>35</v>
      </c>
    </row>
    <row r="32" spans="1:9" x14ac:dyDescent="0.2">
      <c r="A32" s="53"/>
      <c r="B32" s="54" t="s">
        <v>17</v>
      </c>
      <c r="C32" s="55">
        <v>0</v>
      </c>
      <c r="D32" s="55">
        <v>0</v>
      </c>
      <c r="E32" s="55">
        <f>C32+D32</f>
        <v>0</v>
      </c>
      <c r="F32" s="55">
        <v>0</v>
      </c>
      <c r="G32" s="55">
        <v>0</v>
      </c>
      <c r="H32" s="55">
        <f>G32-C32</f>
        <v>0</v>
      </c>
      <c r="I32" s="22" t="s">
        <v>18</v>
      </c>
    </row>
    <row r="33" spans="1:10" x14ac:dyDescent="0.2">
      <c r="A33" s="53"/>
      <c r="B33" s="54" t="s">
        <v>44</v>
      </c>
      <c r="C33" s="55">
        <v>0</v>
      </c>
      <c r="D33" s="55">
        <v>0</v>
      </c>
      <c r="E33" s="55">
        <f>C33+D33</f>
        <v>0</v>
      </c>
      <c r="F33" s="55">
        <v>0</v>
      </c>
      <c r="G33" s="55">
        <v>0</v>
      </c>
      <c r="H33" s="55">
        <f t="shared" ref="H33:H35" si="7">G33-C33</f>
        <v>0</v>
      </c>
      <c r="I33" s="22" t="s">
        <v>24</v>
      </c>
    </row>
    <row r="34" spans="1:10" x14ac:dyDescent="0.2">
      <c r="A34" s="53"/>
      <c r="B34" s="54" t="s">
        <v>45</v>
      </c>
      <c r="C34" s="55">
        <v>14247000</v>
      </c>
      <c r="D34" s="55">
        <v>22192867.859999999</v>
      </c>
      <c r="E34" s="55">
        <f>C34+D34</f>
        <v>36439867.859999999</v>
      </c>
      <c r="F34" s="55">
        <v>23580229.350000001</v>
      </c>
      <c r="G34" s="55">
        <v>23580229.350000001</v>
      </c>
      <c r="H34" s="55">
        <f t="shared" si="7"/>
        <v>9333229.3500000015</v>
      </c>
      <c r="I34" s="22" t="s">
        <v>28</v>
      </c>
    </row>
    <row r="35" spans="1:10" ht="22.5" x14ac:dyDescent="0.2">
      <c r="A35" s="53"/>
      <c r="B35" s="54" t="s">
        <v>31</v>
      </c>
      <c r="C35" s="55">
        <v>189935969.52000001</v>
      </c>
      <c r="D35" s="55">
        <v>206137386.00999999</v>
      </c>
      <c r="E35" s="55">
        <f>C35+D35</f>
        <v>396073355.52999997</v>
      </c>
      <c r="F35" s="55">
        <v>343154132.50999999</v>
      </c>
      <c r="G35" s="55">
        <v>343154132.50999999</v>
      </c>
      <c r="H35" s="55">
        <f t="shared" si="7"/>
        <v>153218162.98999998</v>
      </c>
      <c r="I35" s="22" t="s">
        <v>32</v>
      </c>
    </row>
    <row r="36" spans="1:10" x14ac:dyDescent="0.2">
      <c r="A36" s="53"/>
      <c r="B36" s="54"/>
      <c r="C36" s="55"/>
      <c r="D36" s="55"/>
      <c r="E36" s="55"/>
      <c r="F36" s="55"/>
      <c r="G36" s="55"/>
      <c r="H36" s="55"/>
      <c r="I36" s="22" t="s">
        <v>35</v>
      </c>
    </row>
    <row r="37" spans="1:10" x14ac:dyDescent="0.2">
      <c r="A37" s="59" t="s">
        <v>46</v>
      </c>
      <c r="B37" s="60"/>
      <c r="C37" s="58">
        <f t="shared" ref="C37:H37" si="8">SUM(C38)</f>
        <v>0</v>
      </c>
      <c r="D37" s="58">
        <f t="shared" si="8"/>
        <v>0</v>
      </c>
      <c r="E37" s="58">
        <f t="shared" si="8"/>
        <v>0</v>
      </c>
      <c r="F37" s="58">
        <f t="shared" si="8"/>
        <v>0</v>
      </c>
      <c r="G37" s="58">
        <f t="shared" si="8"/>
        <v>0</v>
      </c>
      <c r="H37" s="58">
        <f t="shared" si="8"/>
        <v>0</v>
      </c>
      <c r="I37" s="22" t="s">
        <v>35</v>
      </c>
    </row>
    <row r="38" spans="1:10" x14ac:dyDescent="0.2">
      <c r="A38" s="61"/>
      <c r="B38" s="54" t="s">
        <v>33</v>
      </c>
      <c r="C38" s="55">
        <v>0</v>
      </c>
      <c r="D38" s="55">
        <v>0</v>
      </c>
      <c r="E38" s="55">
        <f>C38+D38</f>
        <v>0</v>
      </c>
      <c r="F38" s="55">
        <v>0</v>
      </c>
      <c r="G38" s="55">
        <v>0</v>
      </c>
      <c r="H38" s="55">
        <f>G38-C38</f>
        <v>0</v>
      </c>
      <c r="I38" s="22" t="s">
        <v>34</v>
      </c>
    </row>
    <row r="39" spans="1:10" x14ac:dyDescent="0.2">
      <c r="A39" s="62"/>
      <c r="B39" s="63" t="s">
        <v>36</v>
      </c>
      <c r="C39" s="32">
        <f>SUM(C37+C31+C21)</f>
        <v>204182969.52000001</v>
      </c>
      <c r="D39" s="32">
        <f t="shared" ref="D39:H39" si="9">SUM(D37+D31+D21)</f>
        <v>229830253.87</v>
      </c>
      <c r="E39" s="32">
        <f t="shared" si="9"/>
        <v>434013223.38999999</v>
      </c>
      <c r="F39" s="32">
        <f t="shared" si="9"/>
        <v>368234361.86000001</v>
      </c>
      <c r="G39" s="32">
        <f t="shared" si="9"/>
        <v>368234361.86000001</v>
      </c>
      <c r="H39" s="34">
        <f t="shared" si="9"/>
        <v>164051392.33999997</v>
      </c>
      <c r="I39" s="22" t="s">
        <v>35</v>
      </c>
      <c r="J39" s="64"/>
    </row>
    <row r="40" spans="1:10" x14ac:dyDescent="0.2">
      <c r="A40" s="65"/>
      <c r="B40" s="38"/>
      <c r="C40" s="39"/>
      <c r="D40" s="39"/>
      <c r="E40" s="39"/>
      <c r="F40" s="41" t="s">
        <v>37</v>
      </c>
      <c r="G40" s="66"/>
      <c r="H40" s="43"/>
      <c r="I40" s="22"/>
    </row>
    <row r="41" spans="1:10" x14ac:dyDescent="0.2">
      <c r="A41" s="28"/>
      <c r="B41" t="s">
        <v>47</v>
      </c>
      <c r="C41" s="28"/>
      <c r="D41" s="28"/>
      <c r="E41" s="28"/>
      <c r="F41" s="28"/>
      <c r="G41" s="28"/>
      <c r="H41" s="28"/>
    </row>
    <row r="42" spans="1:10" ht="22.5" x14ac:dyDescent="0.2">
      <c r="A42" s="28"/>
      <c r="B42" s="67" t="s">
        <v>48</v>
      </c>
      <c r="C42" s="28"/>
      <c r="D42" s="28"/>
      <c r="E42" s="28"/>
      <c r="F42" s="28"/>
      <c r="G42" s="28"/>
      <c r="H42" s="28"/>
    </row>
    <row r="43" spans="1:10" ht="27.75" customHeight="1" x14ac:dyDescent="0.2">
      <c r="A43" s="28"/>
      <c r="B43" s="68" t="s">
        <v>49</v>
      </c>
      <c r="C43" s="28"/>
      <c r="D43" s="28"/>
      <c r="E43" s="28"/>
      <c r="F43" s="28"/>
      <c r="G43" s="28"/>
      <c r="H43" s="28"/>
    </row>
    <row r="44" spans="1:10" ht="11.25" customHeight="1" x14ac:dyDescent="0.2">
      <c r="A44" s="28"/>
      <c r="B44" s="69" t="s">
        <v>50</v>
      </c>
      <c r="C44" s="69"/>
      <c r="D44" s="69"/>
      <c r="E44" s="69"/>
      <c r="F44" s="69"/>
      <c r="G44" s="69"/>
      <c r="H44" s="69"/>
    </row>
    <row r="45" spans="1:10" ht="12" x14ac:dyDescent="0.2">
      <c r="B45" s="70"/>
      <c r="E45" s="70"/>
      <c r="F45" s="70"/>
      <c r="G45" s="70"/>
    </row>
    <row r="46" spans="1:10" x14ac:dyDescent="0.2">
      <c r="B46" s="71" t="s">
        <v>51</v>
      </c>
      <c r="E46" s="72" t="s">
        <v>52</v>
      </c>
      <c r="F46" s="73"/>
      <c r="G46" s="73"/>
    </row>
    <row r="47" spans="1:10" x14ac:dyDescent="0.2">
      <c r="B47" s="71" t="s">
        <v>53</v>
      </c>
      <c r="E47" s="74" t="s">
        <v>54</v>
      </c>
      <c r="F47" s="75"/>
      <c r="G47" s="75"/>
    </row>
    <row r="51" spans="6:7" x14ac:dyDescent="0.2">
      <c r="F51" s="64"/>
      <c r="G51" s="64"/>
    </row>
  </sheetData>
  <sheetProtection formatCells="0" formatColumns="0" formatRows="0" insertRows="0" autoFilter="0"/>
  <mergeCells count="11">
    <mergeCell ref="A31:B31"/>
    <mergeCell ref="B44:H44"/>
    <mergeCell ref="E46:G46"/>
    <mergeCell ref="E47:G47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2023-01-23T19:57:59Z</dcterms:created>
  <dcterms:modified xsi:type="dcterms:W3CDTF">2023-01-23T19:58:21Z</dcterms:modified>
</cp:coreProperties>
</file>