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"/>
    </mc:Choice>
  </mc:AlternateContent>
  <xr:revisionPtr revIDLastSave="0" documentId="13_ncr:1_{39B860E2-C467-44EE-8017-20155D06D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9" i="4" l="1"/>
  <c r="G16" i="4"/>
  <c r="G38" i="4"/>
  <c r="F38" i="4"/>
  <c r="E38" i="4"/>
  <c r="D38" i="4"/>
  <c r="C38" i="4"/>
  <c r="B38" i="4"/>
  <c r="G36" i="4"/>
  <c r="G35" i="4" s="1"/>
  <c r="D36" i="4"/>
  <c r="F35" i="4"/>
  <c r="E35" i="4"/>
  <c r="D35" i="4"/>
  <c r="C35" i="4"/>
  <c r="B35" i="4"/>
  <c r="D33" i="4"/>
  <c r="D32" i="4"/>
  <c r="D31" i="4"/>
  <c r="D30" i="4"/>
  <c r="G33" i="4"/>
  <c r="G32" i="4"/>
  <c r="G31" i="4"/>
  <c r="G30" i="4"/>
  <c r="F29" i="4"/>
  <c r="E29" i="4"/>
  <c r="C29" i="4"/>
  <c r="B29" i="4"/>
  <c r="G27" i="4"/>
  <c r="G26" i="4"/>
  <c r="G25" i="4"/>
  <c r="G24" i="4"/>
  <c r="G23" i="4"/>
  <c r="G22" i="4"/>
  <c r="G21" i="4"/>
  <c r="G20" i="4"/>
  <c r="D21" i="4"/>
  <c r="D22" i="4"/>
  <c r="D23" i="4"/>
  <c r="D24" i="4"/>
  <c r="D25" i="4"/>
  <c r="D26" i="4"/>
  <c r="D27" i="4"/>
  <c r="D20" i="4"/>
  <c r="F19" i="4"/>
  <c r="E19" i="4"/>
  <c r="C19" i="4"/>
  <c r="B19" i="4"/>
  <c r="D13" i="4"/>
  <c r="G13" i="4"/>
  <c r="G11" i="4"/>
  <c r="G5" i="4"/>
  <c r="G6" i="4"/>
  <c r="G7" i="4"/>
  <c r="G8" i="4"/>
  <c r="G9" i="4"/>
  <c r="G10" i="4"/>
  <c r="G4" i="4"/>
  <c r="F15" i="4"/>
  <c r="D4" i="4"/>
  <c r="D5" i="4"/>
  <c r="D6" i="4"/>
  <c r="D7" i="4"/>
  <c r="D8" i="4"/>
  <c r="D9" i="4"/>
  <c r="D11" i="4"/>
  <c r="E15" i="4"/>
  <c r="C15" i="4"/>
  <c r="B15" i="4"/>
  <c r="G12" i="4"/>
  <c r="D12" i="4"/>
  <c r="D10" i="4"/>
  <c r="D29" i="4" l="1"/>
  <c r="G29" i="4"/>
  <c r="G19" i="4"/>
  <c r="D19" i="4"/>
  <c r="G15" i="4"/>
  <c r="D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<sst xmlns="http://schemas.openxmlformats.org/spreadsheetml/2006/main" count="52" uniqueCount="31">
  <si>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</si>
  <si>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</si>
  <si>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</si>
  <si>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</si>
  <si>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</si>
  <si>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</si>
  <si>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</si>
  <si>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</si>
  <si>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</si>
  <si>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</si>
  <si>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</si>
  <si>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</si>
  <si>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</si>
  <si>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</si>
  <si>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</si>
  <si>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</si>
  <si>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</si>
  <si>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</si>
  <si>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</si>
  <si>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</si>
  <si>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</si>
  <si>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</si>
  <si>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</si>
  <si>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</si>
  <si>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</si>
  <si>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</si>
  <si>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</si>
  <si>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INSTITUTO ESTALA DE LA CULTURA DEL ESTADO DE GUANAJUATO
Estado Analítico de Ingresos
Del 1 de Enero al 30 de Junio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</si>
  <si>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</t>
    </r>
  </si>
  <si>
    <t>de la Administración Pública Paraestatal y Paramunicipal, por sus actividades diversas no inherentes a su operación que generan recursos y que no sean ingresos por venta de bienes o prestación de servicios</t>
  </si>
  <si>
    <t>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</si>
</sst>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6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48</xdr:row>
      <xdr:rowOff>47625</xdr:rowOff>
    </xdr:from>
    <xdr:to>
      <xdr:col>5</xdr:col>
      <xdr:colOff>904875</xdr:colOff>
      <xdr:row>54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EA3DDE-EC8D-4EDE-9B74-4897E3771CED}"/>
            </a:ext>
          </a:extLst>
        </xdr:cNvPr>
        <xdr:cNvSpPr txBox="1"/>
      </xdr:nvSpPr>
      <xdr:spPr>
        <a:xfrm>
          <a:off x="4476750" y="8782050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topLeftCell="A19" zoomScaleNormal="100" workbookViewId="0">
      <selection activeCell="E35" sqref="E35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9" t="s">
        <v>27</v>
      </c>
      <c r="B1" s="40"/>
      <c r="C1" s="40"/>
      <c r="D1" s="40"/>
      <c r="E1" s="40"/>
      <c r="F1" s="40"/>
      <c r="G1" s="41"/>
    </row>
    <row r="2" spans="1:7" s="3" customFormat="1" x14ac:dyDescent="0.2">
      <c r="A2" s="22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5" customHeight="1" x14ac:dyDescent="0.2">
      <c r="A3" s="29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3" t="s">
        <v>5</v>
      </c>
      <c r="B4" s="35">
        <v>0</v>
      </c>
      <c r="C4" s="35">
        <v>0</v>
      </c>
      <c r="D4" s="30">
        <f t="shared" ref="D4:D13" si="0">B4+C4</f>
        <v>0</v>
      </c>
      <c r="E4" s="30">
        <v>0</v>
      </c>
      <c r="F4" s="30">
        <v>0</v>
      </c>
      <c r="G4" s="30">
        <f t="shared" ref="G4:G13" si="1">F4-B4</f>
        <v>0</v>
      </c>
    </row>
    <row r="5" spans="1:7" x14ac:dyDescent="0.2">
      <c r="A5" s="24" t="s">
        <v>6</v>
      </c>
      <c r="B5" s="30">
        <v>0</v>
      </c>
      <c r="C5" s="30">
        <v>0</v>
      </c>
      <c r="D5" s="30">
        <f t="shared" si="0"/>
        <v>0</v>
      </c>
      <c r="E5" s="30">
        <v>0</v>
      </c>
      <c r="F5" s="30">
        <v>0</v>
      </c>
      <c r="G5" s="30">
        <f t="shared" si="1"/>
        <v>0</v>
      </c>
    </row>
    <row r="6" spans="1:7" x14ac:dyDescent="0.2">
      <c r="A6" s="23" t="s">
        <v>7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</row>
    <row r="7" spans="1:7" x14ac:dyDescent="0.2">
      <c r="A7" s="23" t="s">
        <v>8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</row>
    <row r="8" spans="1:7" x14ac:dyDescent="0.2">
      <c r="A8" s="25" t="s">
        <v>9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</row>
    <row r="9" spans="1:7" x14ac:dyDescent="0.2">
      <c r="A9" s="24" t="s">
        <v>10</v>
      </c>
      <c r="B9" s="30">
        <v>0</v>
      </c>
      <c r="C9" s="30">
        <v>0</v>
      </c>
      <c r="D9" s="30">
        <f t="shared" si="0"/>
        <v>0</v>
      </c>
      <c r="E9" s="30">
        <v>0</v>
      </c>
      <c r="F9" s="30">
        <v>0</v>
      </c>
      <c r="G9" s="30">
        <f t="shared" si="1"/>
        <v>0</v>
      </c>
    </row>
    <row r="10" spans="1:7" x14ac:dyDescent="0.2">
      <c r="A10" s="23" t="s">
        <v>11</v>
      </c>
      <c r="B10" s="30">
        <v>0</v>
      </c>
      <c r="C10" s="30">
        <v>3591307.99</v>
      </c>
      <c r="D10" s="30">
        <f t="shared" si="0"/>
        <v>3591307.99</v>
      </c>
      <c r="E10" s="30">
        <v>1887798.59</v>
      </c>
      <c r="F10" s="30">
        <v>1887798.59</v>
      </c>
      <c r="G10" s="30">
        <f t="shared" si="1"/>
        <v>1887798.59</v>
      </c>
    </row>
    <row r="11" spans="1:7" ht="22.5" x14ac:dyDescent="0.2">
      <c r="A11" s="23" t="s">
        <v>18</v>
      </c>
      <c r="B11" s="30">
        <v>0</v>
      </c>
      <c r="C11" s="30">
        <v>0</v>
      </c>
      <c r="D11" s="30">
        <f t="shared" si="0"/>
        <v>0</v>
      </c>
      <c r="E11" s="30">
        <v>0</v>
      </c>
      <c r="F11" s="30">
        <v>0</v>
      </c>
      <c r="G11" s="30">
        <f t="shared" si="1"/>
        <v>0</v>
      </c>
    </row>
    <row r="12" spans="1:7" ht="22.5" x14ac:dyDescent="0.2">
      <c r="A12" s="23" t="s">
        <v>12</v>
      </c>
      <c r="B12" s="30">
        <v>8178854</v>
      </c>
      <c r="C12" s="30">
        <v>17814422.23</v>
      </c>
      <c r="D12" s="30">
        <f t="shared" si="0"/>
        <v>25993276.23</v>
      </c>
      <c r="E12" s="30">
        <v>10170478.199999999</v>
      </c>
      <c r="F12" s="30">
        <v>10170478.199999999</v>
      </c>
      <c r="G12" s="30">
        <f t="shared" ref="G12" si="2">F12-B12</f>
        <v>1991624.1999999993</v>
      </c>
    </row>
    <row r="13" spans="1:7" x14ac:dyDescent="0.2">
      <c r="A13" s="23" t="s">
        <v>13</v>
      </c>
      <c r="B13" s="30">
        <v>0</v>
      </c>
      <c r="C13" s="30">
        <v>0</v>
      </c>
      <c r="D13" s="30">
        <f t="shared" si="0"/>
        <v>0</v>
      </c>
      <c r="E13" s="30">
        <v>0</v>
      </c>
      <c r="F13" s="30">
        <v>0</v>
      </c>
      <c r="G13" s="30">
        <f t="shared" si="1"/>
        <v>0</v>
      </c>
    </row>
    <row r="14" spans="1:7" x14ac:dyDescent="0.2">
      <c r="B14" s="31"/>
      <c r="C14" s="31"/>
      <c r="D14" s="31"/>
      <c r="E14" s="31"/>
      <c r="F14" s="31"/>
      <c r="G14" s="31"/>
    </row>
    <row r="15" spans="1:7" x14ac:dyDescent="0.2">
      <c r="A15" s="7" t="s">
        <v>14</v>
      </c>
      <c r="B15" s="32">
        <f>SUM(B4:B13)</f>
        <v>8178854</v>
      </c>
      <c r="C15" s="32">
        <f t="shared" ref="C15:G15" si="3">SUM(C4:C13)</f>
        <v>21405730.219999999</v>
      </c>
      <c r="D15" s="32">
        <f t="shared" si="3"/>
        <v>29584584.219999999</v>
      </c>
      <c r="E15" s="32">
        <f t="shared" si="3"/>
        <v>12058276.789999999</v>
      </c>
      <c r="F15" s="33">
        <f t="shared" si="3"/>
        <v>12058276.789999999</v>
      </c>
      <c r="G15" s="34">
        <f t="shared" si="3"/>
        <v>3879422.7899999991</v>
      </c>
    </row>
    <row r="16" spans="1:7" x14ac:dyDescent="0.2">
      <c r="A16" s="12"/>
      <c r="B16" s="13"/>
      <c r="C16" s="13"/>
      <c r="D16" s="16"/>
      <c r="E16" s="14" t="s">
        <v>26</v>
      </c>
      <c r="F16" s="17"/>
      <c r="G16" s="28">
        <f>+G15</f>
        <v>3879422.7899999991</v>
      </c>
    </row>
    <row r="17" spans="1:7" ht="10.5" customHeight="1" x14ac:dyDescent="0.2">
      <c r="A17" s="21"/>
      <c r="B17" s="44" t="s">
        <v>22</v>
      </c>
      <c r="C17" s="45"/>
      <c r="D17" s="45"/>
      <c r="E17" s="45"/>
      <c r="F17" s="46"/>
      <c r="G17" s="42" t="s">
        <v>4</v>
      </c>
    </row>
    <row r="18" spans="1:7" ht="22.5" x14ac:dyDescent="0.2">
      <c r="A18" s="27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19" t="s">
        <v>15</v>
      </c>
      <c r="B19" s="36">
        <f t="shared" ref="B19:G19" si="4">SUM(B20+B21+B22+B23+B24+B25+B26+B27)</f>
        <v>0</v>
      </c>
      <c r="C19" s="36">
        <f t="shared" si="4"/>
        <v>0</v>
      </c>
      <c r="D19" s="36">
        <f t="shared" si="4"/>
        <v>0</v>
      </c>
      <c r="E19" s="36">
        <f t="shared" si="4"/>
        <v>0</v>
      </c>
      <c r="F19" s="36">
        <f t="shared" si="4"/>
        <v>0</v>
      </c>
      <c r="G19" s="36">
        <f t="shared" si="4"/>
        <v>0</v>
      </c>
    </row>
    <row r="20" spans="1:7" x14ac:dyDescent="0.2">
      <c r="A20" s="25" t="s">
        <v>5</v>
      </c>
      <c r="B20" s="30">
        <v>0</v>
      </c>
      <c r="C20" s="30">
        <v>0</v>
      </c>
      <c r="D20" s="37">
        <f t="shared" ref="D20:D33" si="5">B20+C20</f>
        <v>0</v>
      </c>
      <c r="E20" s="30">
        <v>0</v>
      </c>
      <c r="F20" s="30">
        <v>0</v>
      </c>
      <c r="G20" s="37">
        <f t="shared" ref="G20:G27" si="6">F20-B20</f>
        <v>0</v>
      </c>
    </row>
    <row r="21" spans="1:7" x14ac:dyDescent="0.2">
      <c r="A21" s="25" t="s">
        <v>6</v>
      </c>
      <c r="B21" s="30">
        <v>0</v>
      </c>
      <c r="C21" s="30">
        <v>0</v>
      </c>
      <c r="D21" s="37">
        <f t="shared" si="5"/>
        <v>0</v>
      </c>
      <c r="E21" s="30">
        <v>0</v>
      </c>
      <c r="F21" s="30">
        <v>0</v>
      </c>
      <c r="G21" s="37">
        <f t="shared" si="6"/>
        <v>0</v>
      </c>
    </row>
    <row r="22" spans="1:7" x14ac:dyDescent="0.2">
      <c r="A22" s="25" t="s">
        <v>7</v>
      </c>
      <c r="B22" s="30">
        <v>0</v>
      </c>
      <c r="C22" s="30">
        <v>0</v>
      </c>
      <c r="D22" s="37">
        <f t="shared" si="5"/>
        <v>0</v>
      </c>
      <c r="E22" s="30">
        <v>0</v>
      </c>
      <c r="F22" s="30">
        <v>0</v>
      </c>
      <c r="G22" s="37">
        <f t="shared" si="6"/>
        <v>0</v>
      </c>
    </row>
    <row r="23" spans="1:7" x14ac:dyDescent="0.2">
      <c r="A23" s="25" t="s">
        <v>8</v>
      </c>
      <c r="B23" s="30">
        <v>0</v>
      </c>
      <c r="C23" s="30">
        <v>0</v>
      </c>
      <c r="D23" s="37">
        <f t="shared" si="5"/>
        <v>0</v>
      </c>
      <c r="E23" s="30">
        <v>0</v>
      </c>
      <c r="F23" s="30">
        <v>0</v>
      </c>
      <c r="G23" s="37">
        <f t="shared" si="6"/>
        <v>0</v>
      </c>
    </row>
    <row r="24" spans="1:7" x14ac:dyDescent="0.2">
      <c r="A24" s="25" t="s">
        <v>16</v>
      </c>
      <c r="B24" s="30">
        <v>0</v>
      </c>
      <c r="C24" s="30">
        <v>0</v>
      </c>
      <c r="D24" s="37">
        <f t="shared" si="5"/>
        <v>0</v>
      </c>
      <c r="E24" s="30">
        <v>0</v>
      </c>
      <c r="F24" s="30">
        <v>0</v>
      </c>
      <c r="G24" s="37">
        <f t="shared" si="6"/>
        <v>0</v>
      </c>
    </row>
    <row r="25" spans="1:7" x14ac:dyDescent="0.2">
      <c r="A25" s="25" t="s">
        <v>17</v>
      </c>
      <c r="B25" s="30">
        <v>0</v>
      </c>
      <c r="C25" s="30">
        <v>0</v>
      </c>
      <c r="D25" s="37">
        <f t="shared" si="5"/>
        <v>0</v>
      </c>
      <c r="E25" s="30">
        <v>0</v>
      </c>
      <c r="F25" s="30">
        <v>0</v>
      </c>
      <c r="G25" s="37">
        <f t="shared" si="6"/>
        <v>0</v>
      </c>
    </row>
    <row r="26" spans="1:7" ht="22.5" x14ac:dyDescent="0.2">
      <c r="A26" s="25" t="s">
        <v>18</v>
      </c>
      <c r="B26" s="30">
        <v>0</v>
      </c>
      <c r="C26" s="30">
        <v>0</v>
      </c>
      <c r="D26" s="37">
        <f t="shared" si="5"/>
        <v>0</v>
      </c>
      <c r="E26" s="30">
        <v>0</v>
      </c>
      <c r="F26" s="30">
        <v>0</v>
      </c>
      <c r="G26" s="37">
        <f t="shared" si="6"/>
        <v>0</v>
      </c>
    </row>
    <row r="27" spans="1:7" ht="22.5" x14ac:dyDescent="0.2">
      <c r="A27" s="25" t="s">
        <v>12</v>
      </c>
      <c r="B27" s="30">
        <v>0</v>
      </c>
      <c r="C27" s="30">
        <v>0</v>
      </c>
      <c r="D27" s="37">
        <f t="shared" si="5"/>
        <v>0</v>
      </c>
      <c r="E27" s="30">
        <v>0</v>
      </c>
      <c r="F27" s="30">
        <v>0</v>
      </c>
      <c r="G27" s="37">
        <f t="shared" si="6"/>
        <v>0</v>
      </c>
    </row>
    <row r="28" spans="1:7" x14ac:dyDescent="0.2">
      <c r="A28" s="25"/>
      <c r="B28" s="10"/>
      <c r="C28" s="10"/>
      <c r="D28" s="37"/>
      <c r="E28" s="10"/>
      <c r="F28" s="10"/>
      <c r="G28" s="10"/>
    </row>
    <row r="29" spans="1:7" ht="33.75" x14ac:dyDescent="0.2">
      <c r="A29" s="26" t="s">
        <v>21</v>
      </c>
      <c r="B29" s="38">
        <f t="shared" ref="B29:G29" si="7">SUM(B30:B33)</f>
        <v>8178854</v>
      </c>
      <c r="C29" s="38">
        <f t="shared" si="7"/>
        <v>21405730.219999999</v>
      </c>
      <c r="D29" s="38">
        <f t="shared" si="7"/>
        <v>29584584.219999999</v>
      </c>
      <c r="E29" s="38">
        <f t="shared" si="7"/>
        <v>12058276.789999999</v>
      </c>
      <c r="F29" s="38">
        <f t="shared" si="7"/>
        <v>12058276.789999999</v>
      </c>
      <c r="G29" s="38">
        <f t="shared" si="7"/>
        <v>3879422.7899999991</v>
      </c>
    </row>
    <row r="30" spans="1:7" x14ac:dyDescent="0.2">
      <c r="A30" s="25" t="s">
        <v>6</v>
      </c>
      <c r="B30" s="37">
        <v>0</v>
      </c>
      <c r="C30" s="37">
        <v>0</v>
      </c>
      <c r="D30" s="37">
        <f t="shared" si="5"/>
        <v>0</v>
      </c>
      <c r="E30" s="37">
        <v>0</v>
      </c>
      <c r="F30" s="37">
        <v>0</v>
      </c>
      <c r="G30" s="37">
        <f t="shared" ref="G30:G33" si="8">F30-B30</f>
        <v>0</v>
      </c>
    </row>
    <row r="31" spans="1:7" x14ac:dyDescent="0.2">
      <c r="A31" s="25" t="s">
        <v>9</v>
      </c>
      <c r="B31" s="37">
        <v>0</v>
      </c>
      <c r="C31" s="37">
        <v>0</v>
      </c>
      <c r="D31" s="37">
        <f t="shared" si="5"/>
        <v>0</v>
      </c>
      <c r="E31" s="37">
        <v>0</v>
      </c>
      <c r="F31" s="37">
        <v>0</v>
      </c>
      <c r="G31" s="37">
        <f t="shared" si="8"/>
        <v>0</v>
      </c>
    </row>
    <row r="32" spans="1:7" ht="22.5" x14ac:dyDescent="0.2">
      <c r="A32" s="25" t="s">
        <v>19</v>
      </c>
      <c r="B32" s="10">
        <v>0</v>
      </c>
      <c r="C32" s="37">
        <v>3591307.99</v>
      </c>
      <c r="D32" s="37">
        <f t="shared" si="5"/>
        <v>3591307.99</v>
      </c>
      <c r="E32" s="10">
        <v>1887798.59</v>
      </c>
      <c r="F32" s="10">
        <v>1887798.59</v>
      </c>
      <c r="G32" s="37">
        <f t="shared" si="8"/>
        <v>1887798.59</v>
      </c>
    </row>
    <row r="33" spans="1:7" ht="22.5" x14ac:dyDescent="0.2">
      <c r="A33" s="25" t="s">
        <v>12</v>
      </c>
      <c r="B33" s="37">
        <v>8178854</v>
      </c>
      <c r="C33" s="37">
        <v>17814422.23</v>
      </c>
      <c r="D33" s="37">
        <f t="shared" si="5"/>
        <v>25993276.23</v>
      </c>
      <c r="E33" s="10">
        <v>10170478.199999999</v>
      </c>
      <c r="F33" s="10">
        <v>10170478.199999999</v>
      </c>
      <c r="G33" s="37">
        <f t="shared" si="8"/>
        <v>1991624.1999999993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20" t="s">
        <v>13</v>
      </c>
      <c r="B35" s="38">
        <f t="shared" ref="B35:G35" si="9">SUM(B36)</f>
        <v>0</v>
      </c>
      <c r="C35" s="38">
        <f t="shared" si="9"/>
        <v>0</v>
      </c>
      <c r="D35" s="38">
        <f t="shared" si="9"/>
        <v>0</v>
      </c>
      <c r="E35" s="38">
        <f t="shared" si="9"/>
        <v>0</v>
      </c>
      <c r="F35" s="38">
        <f t="shared" si="9"/>
        <v>0</v>
      </c>
      <c r="G35" s="38">
        <f t="shared" si="9"/>
        <v>0</v>
      </c>
    </row>
    <row r="36" spans="1:7" x14ac:dyDescent="0.2">
      <c r="A36" s="25" t="s">
        <v>13</v>
      </c>
      <c r="B36" s="37">
        <v>0</v>
      </c>
      <c r="C36" s="37">
        <v>0</v>
      </c>
      <c r="D36" s="37">
        <f t="shared" ref="D36" si="10">B36+C36</f>
        <v>0</v>
      </c>
      <c r="E36" s="37">
        <v>0</v>
      </c>
      <c r="F36" s="37">
        <v>0</v>
      </c>
      <c r="G36" s="37">
        <f t="shared" ref="G36" si="11">F36-B36</f>
        <v>0</v>
      </c>
    </row>
    <row r="37" spans="1:7" x14ac:dyDescent="0.2">
      <c r="A37" s="25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2">
        <f>SUM(B35+B29+B19)</f>
        <v>8178854</v>
      </c>
      <c r="C38" s="32">
        <f t="shared" ref="C38:G38" si="12">SUM(C35+C29+C19)</f>
        <v>21405730.219999999</v>
      </c>
      <c r="D38" s="32">
        <f t="shared" si="12"/>
        <v>29584584.219999999</v>
      </c>
      <c r="E38" s="32">
        <f t="shared" si="12"/>
        <v>12058276.789999999</v>
      </c>
      <c r="F38" s="32">
        <f t="shared" si="12"/>
        <v>12058276.789999999</v>
      </c>
      <c r="G38" s="34">
        <f t="shared" si="12"/>
        <v>3879422.7899999991</v>
      </c>
    </row>
    <row r="39" spans="1:7" x14ac:dyDescent="0.2">
      <c r="A39" s="12"/>
      <c r="B39" s="13"/>
      <c r="C39" s="13"/>
      <c r="D39" s="13"/>
      <c r="E39" s="14" t="s">
        <v>26</v>
      </c>
      <c r="F39" s="15"/>
      <c r="G39" s="28">
        <f>+G38</f>
        <v>3879422.7899999991</v>
      </c>
    </row>
    <row r="41" spans="1:7" x14ac:dyDescent="0.2">
      <c r="A41" s="18" t="s">
        <v>24</v>
      </c>
    </row>
    <row r="42" spans="1:7" x14ac:dyDescent="0.2">
      <c r="A42" s="18" t="s">
        <v>20</v>
      </c>
    </row>
    <row r="43" spans="1:7" x14ac:dyDescent="0.2">
      <c r="A43" s="18" t="s">
        <v>28</v>
      </c>
    </row>
    <row r="44" spans="1:7" x14ac:dyDescent="0.2">
      <c r="A44" s="2" t="s">
        <v>29</v>
      </c>
    </row>
    <row r="45" spans="1:7" x14ac:dyDescent="0.2">
      <c r="A45" s="2" t="s">
        <v>30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IECG</cp:lastModifiedBy>
  <cp:revision/>
  <cp:lastPrinted>2025-07-24T23:43:41Z</cp:lastPrinted>
  <dcterms:created xsi:type="dcterms:W3CDTF">2012-12-11T20:48:19Z</dcterms:created>
  <dcterms:modified xsi:type="dcterms:W3CDTF">2025-07-25T00:24:15Z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