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OG" sheetId="15" r:id="rId2"/>
  </sheets>
  <definedNames>
    <definedName name="_xlnm.Print_Area" localSheetId="1">COG!$B$1:$I$88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F80" i="15" l="1"/>
  <c r="I80" i="15" s="1"/>
  <c r="F79" i="15"/>
  <c r="I79" i="15" s="1"/>
  <c r="F78" i="15"/>
  <c r="I78" i="15" s="1"/>
  <c r="F77" i="15"/>
  <c r="I77" i="15" s="1"/>
  <c r="F76" i="15"/>
  <c r="F73" i="15" s="1"/>
  <c r="F75" i="15"/>
  <c r="I75" i="15" s="1"/>
  <c r="F74" i="15"/>
  <c r="I74" i="15" s="1"/>
  <c r="H73" i="15"/>
  <c r="H81" i="15" s="1"/>
  <c r="G73" i="15"/>
  <c r="G81" i="15" s="1"/>
  <c r="E73" i="15"/>
  <c r="E81" i="15" s="1"/>
  <c r="D73" i="15"/>
  <c r="D81" i="15" s="1"/>
  <c r="F72" i="15"/>
  <c r="I72" i="15" s="1"/>
  <c r="F71" i="15"/>
  <c r="I71" i="15" s="1"/>
  <c r="F70" i="15"/>
  <c r="I70" i="15" s="1"/>
  <c r="I69" i="15" s="1"/>
  <c r="H69" i="15"/>
  <c r="G69" i="15"/>
  <c r="F69" i="15"/>
  <c r="E69" i="15"/>
  <c r="D69" i="15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2" i="15"/>
  <c r="I62" i="15" s="1"/>
  <c r="H61" i="15"/>
  <c r="G61" i="15"/>
  <c r="F61" i="15"/>
  <c r="E61" i="15"/>
  <c r="D61" i="15"/>
  <c r="F60" i="15"/>
  <c r="I60" i="15" s="1"/>
  <c r="F59" i="15"/>
  <c r="I59" i="15" s="1"/>
  <c r="F58" i="15"/>
  <c r="I58" i="15" s="1"/>
  <c r="I57" i="15" s="1"/>
  <c r="H57" i="15"/>
  <c r="G57" i="15"/>
  <c r="F57" i="15"/>
  <c r="E57" i="15"/>
  <c r="D57" i="15"/>
  <c r="F56" i="15"/>
  <c r="I56" i="15" s="1"/>
  <c r="F55" i="15"/>
  <c r="I55" i="15" s="1"/>
  <c r="F54" i="15"/>
  <c r="I54" i="15" s="1"/>
  <c r="F53" i="15"/>
  <c r="I53" i="15" s="1"/>
  <c r="F52" i="15"/>
  <c r="I52" i="15" s="1"/>
  <c r="I51" i="15"/>
  <c r="I50" i="15"/>
  <c r="F50" i="15"/>
  <c r="I49" i="15"/>
  <c r="F49" i="15"/>
  <c r="I48" i="15"/>
  <c r="F48" i="15"/>
  <c r="H47" i="15"/>
  <c r="G47" i="15"/>
  <c r="E47" i="15"/>
  <c r="D47" i="15"/>
  <c r="I46" i="15"/>
  <c r="F46" i="15"/>
  <c r="I45" i="15"/>
  <c r="F45" i="15"/>
  <c r="I44" i="15"/>
  <c r="F44" i="15"/>
  <c r="I43" i="15"/>
  <c r="F43" i="15"/>
  <c r="I42" i="15"/>
  <c r="F42" i="15"/>
  <c r="I41" i="15"/>
  <c r="F41" i="15"/>
  <c r="I40" i="15"/>
  <c r="F40" i="15"/>
  <c r="I39" i="15"/>
  <c r="I37" i="15" s="1"/>
  <c r="F39" i="15"/>
  <c r="I38" i="15"/>
  <c r="F38" i="15"/>
  <c r="H37" i="15"/>
  <c r="G37" i="15"/>
  <c r="F37" i="15"/>
  <c r="E37" i="15"/>
  <c r="D37" i="15"/>
  <c r="I36" i="15"/>
  <c r="F36" i="15"/>
  <c r="I35" i="15"/>
  <c r="F35" i="15"/>
  <c r="I34" i="15"/>
  <c r="F34" i="15"/>
  <c r="I33" i="15"/>
  <c r="F33" i="15"/>
  <c r="I32" i="15"/>
  <c r="F32" i="15"/>
  <c r="I31" i="15"/>
  <c r="F31" i="15"/>
  <c r="I30" i="15"/>
  <c r="F30" i="15"/>
  <c r="I29" i="15"/>
  <c r="I27" i="15" s="1"/>
  <c r="F29" i="15"/>
  <c r="I28" i="15"/>
  <c r="F28" i="15"/>
  <c r="H27" i="15"/>
  <c r="G27" i="15"/>
  <c r="F27" i="15"/>
  <c r="E27" i="15"/>
  <c r="D27" i="15"/>
  <c r="I26" i="15"/>
  <c r="F26" i="15"/>
  <c r="I25" i="15"/>
  <c r="F25" i="15"/>
  <c r="I24" i="15"/>
  <c r="F24" i="15"/>
  <c r="I23" i="15"/>
  <c r="F23" i="15"/>
  <c r="I22" i="15"/>
  <c r="F22" i="15"/>
  <c r="I21" i="15"/>
  <c r="F21" i="15"/>
  <c r="I20" i="15"/>
  <c r="F20" i="15"/>
  <c r="I19" i="15"/>
  <c r="I17" i="15" s="1"/>
  <c r="F19" i="15"/>
  <c r="I18" i="15"/>
  <c r="F18" i="15"/>
  <c r="H17" i="15"/>
  <c r="G17" i="15"/>
  <c r="F17" i="15"/>
  <c r="E17" i="15"/>
  <c r="D17" i="15"/>
  <c r="I16" i="15"/>
  <c r="F16" i="15"/>
  <c r="I15" i="15"/>
  <c r="F15" i="15"/>
  <c r="I14" i="15"/>
  <c r="F14" i="15"/>
  <c r="I13" i="15"/>
  <c r="F13" i="15"/>
  <c r="I12" i="15"/>
  <c r="F12" i="15"/>
  <c r="I11" i="15"/>
  <c r="I9" i="15" s="1"/>
  <c r="F11" i="15"/>
  <c r="I10" i="15"/>
  <c r="F10" i="15"/>
  <c r="H9" i="15"/>
  <c r="G9" i="15"/>
  <c r="F9" i="15"/>
  <c r="E9" i="15"/>
  <c r="D9" i="15"/>
  <c r="I61" i="15" l="1"/>
  <c r="F81" i="15"/>
  <c r="I47" i="15"/>
  <c r="F47" i="15"/>
  <c r="I76" i="15"/>
  <c r="I73" i="15" s="1"/>
  <c r="I81" i="15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<sst xmlns="http://schemas.openxmlformats.org/spreadsheetml/2006/main" count="335" uniqueCount="163">
  <si>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</si>
  <si>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</si>
  <si>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</si>
  <si>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</si>
  <si>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</si>
  <si>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</si>
  <si>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</si>
  <si>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</si>
  <si>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</si>
  <si>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</si>
  <si>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</si>
  <si>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</si>
  <si>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</si>
  <si>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</si>
  <si>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</si>
  <si>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</si>
  <si>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</si>
  <si>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</si>
  <si>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</si>
  <si>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</si>
  <si>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</si>
  <si>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</si>
  <si>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</si>
  <si>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</si>
  <si>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</si>
  <si>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</si>
  <si>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</si>
  <si>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</si>
  <si>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</si>
  <si>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</si>
  <si>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</si>
  <si>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</si>
  <si>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</si>
  <si>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</si>
  <si>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</si>
  <si>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</si>
  <si>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</si>
  <si>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</si>
  <si>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</si>
  <si>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</si>
  <si>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</si>
  <si>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</si>
  <si>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</si>
  <si>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</si>
  <si>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</si>
  <si>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</si>
  <si>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</si>
  <si>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</si>
  <si>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</si>
  <si>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</si>
  <si>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</si>
  <si>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</si>
  <si>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</si>
  <si>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</si>
  <si>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</si>
  <si>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</si>
  <si>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</si>
  <si>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</si>
  <si>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</si>
  <si>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</si>
  <si>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</si>
  <si>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</si>
  <si>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</si>
  <si>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</si>
  <si>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</si>
  <si>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</si>
  <si>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</si>
  <si>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</si>
  <si>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</si>
  <si>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</si>
  <si>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</si>
  <si>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</si>
  <si>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</si>
  <si>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</si>
  <si>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</si>
  <si>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</si>
  <si>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</si>
  <si>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</si>
  <si>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</si>
  <si>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</si>
  <si>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</si>
  <si>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</si>
  <si>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</si>
  <si>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</si>
  <si>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</si>
  <si>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</si>
  <si>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</si>
  <si>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</si>
  <si>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</si>
  <si>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</si>
  <si>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</si>
  <si>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</si>
  <si>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</si>
  <si>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</si>
  <si>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</si>
  <si>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</si>
  <si>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</si>
  <si>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</si>
  <si>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</si>
  <si>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</si>
  <si>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</si>
  <si>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</si>
  <si>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</si>
  <si>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</si>
  <si>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</si>
  <si>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Remuneraciones al Personal de Carácter Transitorio</t>
  </si>
  <si>
    <t>Combustibles, Lubricantes y Aditivos</t>
  </si>
  <si>
    <t>Otros Servicios Generales</t>
  </si>
  <si>
    <t>Bienes Muebles, Inmuebles e Intangibles</t>
  </si>
  <si>
    <t>Servicios Básicos</t>
  </si>
  <si>
    <t>Servicios Oficiales</t>
  </si>
  <si>
    <t>ESTADO ANALÍTICO DEL EJERCICIO DEL PRESUPUESTO DE EGRESOS</t>
  </si>
  <si>
    <t>CLASIFICACIÓN POR OBJETO DEL GASTO (CAPÍTULO Y CONCEPTO)</t>
  </si>
  <si>
    <t>6 = ( 3 - 5 )</t>
  </si>
  <si>
    <t>INSTITUTO ESTATAL DE LA CULTURA</t>
  </si>
  <si>
    <t>Ma. Guadalupe Martha Saucedo Serrano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</si>
  <si>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</si>
  <si>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</si>
  <si>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</si>
  <si>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</si>
  <si>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</si>
  <si>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</si>
  <si>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</si>
  <si>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</si>
  <si>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</si>
  <si>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</si>
  <si>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</si>
  <si>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</si>
  <si>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</si>
  <si>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</si>
  <si>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</si>
  <si>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</si>
  <si>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</si>
  <si>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</si>
  <si>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</si>
  <si>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</si>
  <si>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Transferencias a Fideicomisos, Mandatos y Otros Análogos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</si>
  <si>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</si>
  <si>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</si>
  <si>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</si>
  <si>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</si>
  <si>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</si>
  <si>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</si>
  <si>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</si>
  <si>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</si>
  <si>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</si>
  <si>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</si>
  <si>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</si>
  <si>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</si>
  <si>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</si>
  <si>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</si>
  <si>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</si>
  <si>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</si>
  <si>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</si>
  <si>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</si>
  <si>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</si>
  <si>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</si>
  <si>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</si>
  <si>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</si>
  <si>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 xml:space="preserve">Directora de Administración </t>
  </si>
  <si>
    <t xml:space="preserve">Directora  General </t>
  </si>
  <si>
    <t>María Adriana Camarena de Obeso</t>
  </si>
  <si>
    <t>Del 1 de Enero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</si>
</sst>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8" fillId="0" borderId="0"/>
    <xf numFmtId="43" fontId="30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2" xfId="0" applyFont="1" applyFill="1" applyBorder="1"/>
    <xf numFmtId="0" fontId="16" fillId="0" borderId="0" xfId="0" applyFont="1"/>
    <xf numFmtId="0" fontId="17" fillId="4" borderId="0" xfId="0" applyFont="1" applyFill="1"/>
    <xf numFmtId="0" fontId="17" fillId="0" borderId="0" xfId="0" applyFont="1"/>
    <xf numFmtId="43" fontId="16" fillId="4" borderId="11" xfId="2" applyFont="1" applyFill="1" applyBorder="1" applyAlignment="1">
      <alignment horizontal="right" vertical="top" wrapText="1"/>
    </xf>
    <xf numFmtId="43" fontId="16" fillId="4" borderId="11" xfId="2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43" fontId="17" fillId="4" borderId="11" xfId="2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7" fillId="4" borderId="10" xfId="2" applyFont="1" applyFill="1" applyBorder="1" applyAlignment="1">
      <alignment vertical="center" wrapText="1"/>
    </xf>
    <xf numFmtId="0" fontId="28" fillId="0" borderId="2" xfId="0" applyFont="1" applyBorder="1"/>
    <xf numFmtId="0" fontId="29" fillId="0" borderId="0" xfId="0" applyFont="1"/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1" fontId="22" fillId="4" borderId="11" xfId="5" applyNumberFormat="1" applyFont="1" applyFill="1" applyBorder="1" applyAlignment="1" applyProtection="1">
      <alignment horizontal="right"/>
      <protection locked="0"/>
    </xf>
    <xf numFmtId="41" fontId="23" fillId="4" borderId="11" xfId="5" applyNumberFormat="1" applyFont="1" applyFill="1" applyBorder="1" applyAlignment="1">
      <alignment horizontal="right"/>
    </xf>
    <xf numFmtId="41" fontId="22" fillId="4" borderId="12" xfId="5" applyNumberFormat="1" applyFont="1" applyFill="1" applyBorder="1" applyAlignment="1" applyProtection="1">
      <alignment horizontal="right"/>
      <protection locked="0"/>
    </xf>
    <xf numFmtId="43" fontId="16" fillId="0" borderId="0" xfId="2" applyFont="1"/>
    <xf numFmtId="41" fontId="22" fillId="0" borderId="11" xfId="5" applyNumberFormat="1" applyFont="1" applyFill="1" applyBorder="1" applyAlignment="1" applyProtection="1">
      <alignment horizontal="right"/>
      <protection locked="0"/>
    </xf>
    <xf numFmtId="41" fontId="3" fillId="0" borderId="11" xfId="5" applyNumberFormat="1" applyFont="1" applyFill="1" applyBorder="1" applyAlignment="1" applyProtection="1">
      <alignment horizontal="right"/>
      <protection locked="0"/>
    </xf>
    <xf numFmtId="43" fontId="16" fillId="0" borderId="11" xfId="2" applyFont="1" applyFill="1" applyBorder="1" applyAlignment="1">
      <alignment horizontal="right" vertical="center" wrapText="1"/>
    </xf>
    <xf numFmtId="43" fontId="17" fillId="0" borderId="11" xfId="2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92"/>
  <sheetViews>
    <sheetView showGridLines="0" tabSelected="1" zoomScale="85" zoomScaleNormal="85" workbookViewId="0">
      <selection activeCell="B1" sqref="B1:I81"/>
    </sheetView>
  </sheetViews>
  <sheetFormatPr baseColWidth="10" defaultRowHeight="12.75" x14ac:dyDescent="0.2"/>
  <cols>
    <col min="1" max="1" width="2.42578125" style="17" customWidth="1"/>
    <col min="2" max="2" width="4.5703125" style="20" customWidth="1"/>
    <col min="3" max="3" width="52.7109375" style="20" customWidth="1"/>
    <col min="4" max="4" width="17.42578125" style="20" customWidth="1"/>
    <col min="5" max="5" width="15" style="20" customWidth="1"/>
    <col min="6" max="6" width="15.7109375" style="20" customWidth="1"/>
    <col min="7" max="7" width="14.85546875" style="20" customWidth="1"/>
    <col min="8" max="8" width="15.28515625" style="20" customWidth="1"/>
    <col min="9" max="9" width="16.140625" style="20" customWidth="1"/>
    <col min="10" max="10" width="3.7109375" style="17" customWidth="1"/>
    <col min="11" max="16384" width="11.42578125" style="20"/>
  </cols>
  <sheetData>
    <row r="1" spans="1:9" s="20" customFormat="1" ht="14.25" customHeight="1" x14ac:dyDescent="0.2">
      <c r="A1" s="17"/>
      <c r="B1" s="60" t="s">
        <v>111</v>
      </c>
      <c r="C1" s="60"/>
      <c r="D1" s="60"/>
      <c r="E1" s="60"/>
      <c r="F1" s="60"/>
      <c r="G1" s="60"/>
      <c r="H1" s="60"/>
      <c r="I1" s="60"/>
    </row>
    <row r="2" spans="1:9" s="20" customFormat="1" ht="14.25" customHeight="1" x14ac:dyDescent="0.2">
      <c r="A2" s="17"/>
      <c r="B2" s="60" t="s">
        <v>112</v>
      </c>
      <c r="C2" s="60"/>
      <c r="D2" s="60"/>
      <c r="E2" s="60"/>
      <c r="F2" s="60"/>
      <c r="G2" s="60"/>
      <c r="H2" s="60"/>
      <c r="I2" s="60"/>
    </row>
    <row r="3" spans="1:9" s="20" customFormat="1" ht="14.25" customHeight="1" x14ac:dyDescent="0.2">
      <c r="A3" s="17"/>
      <c r="B3" s="60" t="s">
        <v>162</v>
      </c>
      <c r="C3" s="60"/>
      <c r="D3" s="60"/>
      <c r="E3" s="60"/>
      <c r="F3" s="60"/>
      <c r="G3" s="60"/>
      <c r="H3" s="60"/>
      <c r="I3" s="60"/>
    </row>
    <row r="4" spans="1:9" s="17" customFormat="1" ht="18" customHeight="1" x14ac:dyDescent="0.25">
      <c r="C4" s="18" t="s">
        <v>2</v>
      </c>
      <c r="D4" s="63" t="s">
        <v>114</v>
      </c>
      <c r="E4" s="63"/>
      <c r="F4" s="64"/>
      <c r="G4" s="19"/>
      <c r="H4" s="19"/>
    </row>
    <row r="5" spans="1:9" s="17" customFormat="1" ht="6.75" customHeight="1" x14ac:dyDescent="0.2"/>
    <row r="6" spans="1:9" s="20" customFormat="1" x14ac:dyDescent="0.2">
      <c r="A6" s="17"/>
      <c r="B6" s="61" t="s">
        <v>73</v>
      </c>
      <c r="C6" s="61"/>
      <c r="D6" s="62" t="s">
        <v>98</v>
      </c>
      <c r="E6" s="62"/>
      <c r="F6" s="62"/>
      <c r="G6" s="62"/>
      <c r="H6" s="62"/>
      <c r="I6" s="62" t="s">
        <v>99</v>
      </c>
    </row>
    <row r="7" spans="1:9" s="20" customFormat="1" ht="25.5" x14ac:dyDescent="0.2">
      <c r="A7" s="17"/>
      <c r="B7" s="61"/>
      <c r="C7" s="61"/>
      <c r="D7" s="43" t="s">
        <v>100</v>
      </c>
      <c r="E7" s="43" t="s">
        <v>101</v>
      </c>
      <c r="F7" s="43" t="s">
        <v>95</v>
      </c>
      <c r="G7" s="43" t="s">
        <v>96</v>
      </c>
      <c r="H7" s="43" t="s">
        <v>102</v>
      </c>
      <c r="I7" s="62"/>
    </row>
    <row r="8" spans="1:9" s="20" customFormat="1" ht="11.25" customHeight="1" x14ac:dyDescent="0.2">
      <c r="A8" s="17"/>
      <c r="B8" s="61"/>
      <c r="C8" s="61"/>
      <c r="D8" s="43">
        <v>1</v>
      </c>
      <c r="E8" s="43">
        <v>2</v>
      </c>
      <c r="F8" s="43" t="s">
        <v>103</v>
      </c>
      <c r="G8" s="43">
        <v>5</v>
      </c>
      <c r="H8" s="43">
        <v>7</v>
      </c>
      <c r="I8" s="43" t="s">
        <v>113</v>
      </c>
    </row>
    <row r="9" spans="1:9" s="20" customFormat="1" ht="12.75" customHeight="1" x14ac:dyDescent="0.2">
      <c r="A9" s="17"/>
      <c r="B9" s="58" t="s">
        <v>94</v>
      </c>
      <c r="C9" s="59"/>
      <c r="D9" s="35">
        <f t="shared" ref="D9:I9" si="0">SUM(D10:D16)</f>
        <v>100880649.51000001</v>
      </c>
      <c r="E9" s="35">
        <f t="shared" si="0"/>
        <v>21224378.719999999</v>
      </c>
      <c r="F9" s="35">
        <f t="shared" si="0"/>
        <v>122105028.23000002</v>
      </c>
      <c r="G9" s="35">
        <f t="shared" si="0"/>
        <v>49498627.769999996</v>
      </c>
      <c r="H9" s="35">
        <f t="shared" si="0"/>
        <v>49498627.769999996</v>
      </c>
      <c r="I9" s="35">
        <f t="shared" si="0"/>
        <v>72606400.459999993</v>
      </c>
    </row>
    <row r="10" spans="1:9" s="20" customFormat="1" x14ac:dyDescent="0.2">
      <c r="A10" s="17"/>
      <c r="B10" s="32">
        <v>1100</v>
      </c>
      <c r="C10" s="33" t="s">
        <v>116</v>
      </c>
      <c r="D10" s="38">
        <v>23754216</v>
      </c>
      <c r="E10" s="38">
        <v>427620</v>
      </c>
      <c r="F10" s="38">
        <f t="shared" ref="F10:F36" si="1">D10+E10</f>
        <v>24181836</v>
      </c>
      <c r="G10" s="38">
        <v>11533614.810000001</v>
      </c>
      <c r="H10" s="38">
        <v>11533614.810000001</v>
      </c>
      <c r="I10" s="24">
        <f t="shared" ref="I10:I16" si="2">+F10-G10</f>
        <v>12648221.189999999</v>
      </c>
    </row>
    <row r="11" spans="1:9" s="20" customFormat="1" x14ac:dyDescent="0.2">
      <c r="A11" s="17"/>
      <c r="B11" s="32">
        <v>1200</v>
      </c>
      <c r="C11" s="33" t="s">
        <v>105</v>
      </c>
      <c r="D11" s="38">
        <v>6936864.0899999999</v>
      </c>
      <c r="E11" s="38">
        <v>16069353.75</v>
      </c>
      <c r="F11" s="38">
        <f t="shared" si="1"/>
        <v>23006217.84</v>
      </c>
      <c r="G11" s="38">
        <v>8225745.3499999996</v>
      </c>
      <c r="H11" s="38">
        <v>8225745.3499999996</v>
      </c>
      <c r="I11" s="24">
        <f t="shared" si="2"/>
        <v>14780472.49</v>
      </c>
    </row>
    <row r="12" spans="1:9" s="20" customFormat="1" x14ac:dyDescent="0.2">
      <c r="A12" s="17"/>
      <c r="B12" s="32">
        <v>1300</v>
      </c>
      <c r="C12" s="33" t="s">
        <v>117</v>
      </c>
      <c r="D12" s="38">
        <v>28898287</v>
      </c>
      <c r="E12" s="38">
        <v>365514.98</v>
      </c>
      <c r="F12" s="38">
        <f t="shared" si="1"/>
        <v>29263801.98</v>
      </c>
      <c r="G12" s="38">
        <v>7641922.2599999998</v>
      </c>
      <c r="H12" s="38">
        <v>7641922.2599999998</v>
      </c>
      <c r="I12" s="24">
        <f t="shared" si="2"/>
        <v>21621879.719999999</v>
      </c>
    </row>
    <row r="13" spans="1:9" s="20" customFormat="1" x14ac:dyDescent="0.2">
      <c r="A13" s="17"/>
      <c r="B13" s="32">
        <v>1400</v>
      </c>
      <c r="C13" s="33" t="s">
        <v>118</v>
      </c>
      <c r="D13" s="38">
        <v>8887060.8000000007</v>
      </c>
      <c r="E13" s="38">
        <v>1441991.52</v>
      </c>
      <c r="F13" s="38">
        <f t="shared" si="1"/>
        <v>10329052.32</v>
      </c>
      <c r="G13" s="38">
        <v>4572983.13</v>
      </c>
      <c r="H13" s="38">
        <v>4572983.13</v>
      </c>
      <c r="I13" s="24">
        <f t="shared" si="2"/>
        <v>5756069.1900000004</v>
      </c>
    </row>
    <row r="14" spans="1:9" s="20" customFormat="1" x14ac:dyDescent="0.2">
      <c r="A14" s="17"/>
      <c r="B14" s="32">
        <v>1500</v>
      </c>
      <c r="C14" s="33" t="s">
        <v>119</v>
      </c>
      <c r="D14" s="38">
        <v>32130484.620000001</v>
      </c>
      <c r="E14" s="38">
        <v>2913891.47</v>
      </c>
      <c r="F14" s="38">
        <f t="shared" si="1"/>
        <v>35044376.090000004</v>
      </c>
      <c r="G14" s="38">
        <v>17371421.079999998</v>
      </c>
      <c r="H14" s="38">
        <v>17371421.079999998</v>
      </c>
      <c r="I14" s="24">
        <f t="shared" si="2"/>
        <v>17672955.010000005</v>
      </c>
    </row>
    <row r="15" spans="1:9" s="20" customFormat="1" x14ac:dyDescent="0.2">
      <c r="A15" s="17"/>
      <c r="B15" s="32">
        <v>1600</v>
      </c>
      <c r="C15" s="33" t="s">
        <v>120</v>
      </c>
      <c r="D15" s="38">
        <v>0</v>
      </c>
      <c r="E15" s="38">
        <v>0</v>
      </c>
      <c r="F15" s="38">
        <f t="shared" si="1"/>
        <v>0</v>
      </c>
      <c r="G15" s="38">
        <v>0</v>
      </c>
      <c r="H15" s="38">
        <v>0</v>
      </c>
      <c r="I15" s="24">
        <f t="shared" si="2"/>
        <v>0</v>
      </c>
    </row>
    <row r="16" spans="1:9" s="20" customFormat="1" x14ac:dyDescent="0.2">
      <c r="A16" s="17"/>
      <c r="B16" s="32">
        <v>1700</v>
      </c>
      <c r="C16" s="33" t="s">
        <v>121</v>
      </c>
      <c r="D16" s="38">
        <v>273737</v>
      </c>
      <c r="E16" s="39">
        <v>6007</v>
      </c>
      <c r="F16" s="38">
        <f t="shared" si="1"/>
        <v>279744</v>
      </c>
      <c r="G16" s="38">
        <v>152941.14000000001</v>
      </c>
      <c r="H16" s="38">
        <v>152941.14000000001</v>
      </c>
      <c r="I16" s="24">
        <f t="shared" si="2"/>
        <v>126802.85999999999</v>
      </c>
    </row>
    <row r="17" spans="1:9" s="20" customFormat="1" ht="12.75" customHeight="1" x14ac:dyDescent="0.2">
      <c r="A17" s="17"/>
      <c r="B17" s="58" t="s">
        <v>75</v>
      </c>
      <c r="C17" s="59"/>
      <c r="D17" s="35">
        <f t="shared" ref="D17:I17" si="3">SUM(D18:D26)</f>
        <v>8441723.7899999991</v>
      </c>
      <c r="E17" s="35">
        <f t="shared" si="3"/>
        <v>774863.14</v>
      </c>
      <c r="F17" s="35">
        <f t="shared" si="3"/>
        <v>9216586.9299999997</v>
      </c>
      <c r="G17" s="35">
        <f t="shared" si="3"/>
        <v>2504480.5199999996</v>
      </c>
      <c r="H17" s="35">
        <f t="shared" si="3"/>
        <v>2504480.5199999996</v>
      </c>
      <c r="I17" s="35">
        <f t="shared" si="3"/>
        <v>6712106.4100000011</v>
      </c>
    </row>
    <row r="18" spans="1:9" s="20" customFormat="1" ht="25.5" x14ac:dyDescent="0.2">
      <c r="A18" s="17"/>
      <c r="B18" s="32">
        <v>2100</v>
      </c>
      <c r="C18" s="33" t="s">
        <v>122</v>
      </c>
      <c r="D18" s="38">
        <v>3182363</v>
      </c>
      <c r="E18" s="38">
        <v>1092633.74</v>
      </c>
      <c r="F18" s="38">
        <f t="shared" si="1"/>
        <v>4274996.74</v>
      </c>
      <c r="G18" s="40">
        <v>1308361.6599999999</v>
      </c>
      <c r="H18" s="40">
        <v>1308361.6599999999</v>
      </c>
      <c r="I18" s="24">
        <f t="shared" ref="I18:I26" si="4">+F18-G18</f>
        <v>2966635.08</v>
      </c>
    </row>
    <row r="19" spans="1:9" s="20" customFormat="1" x14ac:dyDescent="0.2">
      <c r="A19" s="17"/>
      <c r="B19" s="32">
        <v>2200</v>
      </c>
      <c r="C19" s="33" t="s">
        <v>123</v>
      </c>
      <c r="D19" s="38">
        <v>986439.75</v>
      </c>
      <c r="E19" s="38">
        <v>-123360.97</v>
      </c>
      <c r="F19" s="38">
        <f t="shared" si="1"/>
        <v>863078.78</v>
      </c>
      <c r="G19" s="40">
        <v>185303.35</v>
      </c>
      <c r="H19" s="40">
        <v>185303.35</v>
      </c>
      <c r="I19" s="24">
        <f t="shared" si="4"/>
        <v>677775.43</v>
      </c>
    </row>
    <row r="20" spans="1:9" s="20" customFormat="1" ht="25.5" x14ac:dyDescent="0.2">
      <c r="A20" s="17"/>
      <c r="B20" s="32">
        <v>2300</v>
      </c>
      <c r="C20" s="33" t="s">
        <v>124</v>
      </c>
      <c r="D20" s="38">
        <v>0</v>
      </c>
      <c r="E20" s="38">
        <v>50000</v>
      </c>
      <c r="F20" s="38">
        <f t="shared" si="1"/>
        <v>50000</v>
      </c>
      <c r="G20" s="40">
        <v>1354.5</v>
      </c>
      <c r="H20" s="40">
        <v>1354.5</v>
      </c>
      <c r="I20" s="24">
        <f t="shared" si="4"/>
        <v>48645.5</v>
      </c>
    </row>
    <row r="21" spans="1:9" s="20" customFormat="1" x14ac:dyDescent="0.2">
      <c r="A21" s="17"/>
      <c r="B21" s="32">
        <v>2400</v>
      </c>
      <c r="C21" s="33" t="s">
        <v>125</v>
      </c>
      <c r="D21" s="38">
        <v>1374527</v>
      </c>
      <c r="E21" s="38">
        <v>-201705.84</v>
      </c>
      <c r="F21" s="38">
        <f t="shared" si="1"/>
        <v>1172821.1599999999</v>
      </c>
      <c r="G21" s="40">
        <v>357683.65</v>
      </c>
      <c r="H21" s="40">
        <v>357683.65</v>
      </c>
      <c r="I21" s="24">
        <f t="shared" si="4"/>
        <v>815137.50999999989</v>
      </c>
    </row>
    <row r="22" spans="1:9" s="20" customFormat="1" x14ac:dyDescent="0.2">
      <c r="A22" s="17"/>
      <c r="B22" s="32">
        <v>2500</v>
      </c>
      <c r="C22" s="33" t="s">
        <v>126</v>
      </c>
      <c r="D22" s="38">
        <v>116552.35</v>
      </c>
      <c r="E22" s="38">
        <v>230917.89</v>
      </c>
      <c r="F22" s="38">
        <f t="shared" si="1"/>
        <v>347470.24</v>
      </c>
      <c r="G22" s="40">
        <v>88050.21</v>
      </c>
      <c r="H22" s="40">
        <v>88050.21</v>
      </c>
      <c r="I22" s="24">
        <f t="shared" si="4"/>
        <v>259420.02999999997</v>
      </c>
    </row>
    <row r="23" spans="1:9" s="20" customFormat="1" x14ac:dyDescent="0.2">
      <c r="A23" s="17"/>
      <c r="B23" s="32">
        <v>2600</v>
      </c>
      <c r="C23" s="33" t="s">
        <v>106</v>
      </c>
      <c r="D23" s="38">
        <v>2048873.69</v>
      </c>
      <c r="E23" s="38">
        <v>-329294.81</v>
      </c>
      <c r="F23" s="38">
        <f t="shared" si="1"/>
        <v>1719578.88</v>
      </c>
      <c r="G23" s="40">
        <v>365655.38</v>
      </c>
      <c r="H23" s="40">
        <v>365655.38</v>
      </c>
      <c r="I23" s="24">
        <f t="shared" si="4"/>
        <v>1353923.5</v>
      </c>
    </row>
    <row r="24" spans="1:9" s="20" customFormat="1" ht="25.5" x14ac:dyDescent="0.2">
      <c r="A24" s="17"/>
      <c r="B24" s="32">
        <v>2700</v>
      </c>
      <c r="C24" s="33" t="s">
        <v>127</v>
      </c>
      <c r="D24" s="38">
        <v>438190</v>
      </c>
      <c r="E24" s="38">
        <v>87004.45</v>
      </c>
      <c r="F24" s="38">
        <f t="shared" si="1"/>
        <v>525194.44999999995</v>
      </c>
      <c r="G24" s="40">
        <v>60794.78</v>
      </c>
      <c r="H24" s="40">
        <v>60794.78</v>
      </c>
      <c r="I24" s="24">
        <f t="shared" si="4"/>
        <v>464399.66999999993</v>
      </c>
    </row>
    <row r="25" spans="1:9" s="20" customFormat="1" x14ac:dyDescent="0.2">
      <c r="A25" s="17"/>
      <c r="B25" s="32">
        <v>2800</v>
      </c>
      <c r="C25" s="33" t="s">
        <v>128</v>
      </c>
      <c r="D25" s="38">
        <v>0</v>
      </c>
      <c r="E25" s="38">
        <v>0</v>
      </c>
      <c r="F25" s="38">
        <f t="shared" si="1"/>
        <v>0</v>
      </c>
      <c r="G25" s="41">
        <v>0</v>
      </c>
      <c r="H25" s="41">
        <v>0</v>
      </c>
      <c r="I25" s="24">
        <f t="shared" si="4"/>
        <v>0</v>
      </c>
    </row>
    <row r="26" spans="1:9" s="20" customFormat="1" x14ac:dyDescent="0.2">
      <c r="A26" s="17"/>
      <c r="B26" s="32">
        <v>2900</v>
      </c>
      <c r="C26" s="33" t="s">
        <v>129</v>
      </c>
      <c r="D26" s="38">
        <v>294778</v>
      </c>
      <c r="E26" s="38">
        <v>-31331.32</v>
      </c>
      <c r="F26" s="38">
        <f t="shared" si="1"/>
        <v>263446.68</v>
      </c>
      <c r="G26" s="40">
        <v>137276.99</v>
      </c>
      <c r="H26" s="40">
        <v>137276.99</v>
      </c>
      <c r="I26" s="24">
        <f t="shared" si="4"/>
        <v>126169.69</v>
      </c>
    </row>
    <row r="27" spans="1:9" s="20" customFormat="1" ht="12.75" customHeight="1" x14ac:dyDescent="0.2">
      <c r="A27" s="17"/>
      <c r="B27" s="58" t="s">
        <v>76</v>
      </c>
      <c r="C27" s="59"/>
      <c r="D27" s="35">
        <f t="shared" ref="D27:I27" si="5">SUM(D28:D36)</f>
        <v>83046717.290000007</v>
      </c>
      <c r="E27" s="35">
        <f t="shared" si="5"/>
        <v>22709381.719999999</v>
      </c>
      <c r="F27" s="35">
        <f t="shared" si="5"/>
        <v>105756099.00999999</v>
      </c>
      <c r="G27" s="35">
        <f t="shared" si="5"/>
        <v>24654049.48</v>
      </c>
      <c r="H27" s="35">
        <f t="shared" si="5"/>
        <v>24654049.48</v>
      </c>
      <c r="I27" s="35">
        <f t="shared" si="5"/>
        <v>81102049.530000001</v>
      </c>
    </row>
    <row r="28" spans="1:9" s="20" customFormat="1" x14ac:dyDescent="0.2">
      <c r="A28" s="17"/>
      <c r="B28" s="32">
        <v>3100</v>
      </c>
      <c r="C28" s="33" t="s">
        <v>109</v>
      </c>
      <c r="D28" s="38">
        <v>3718812</v>
      </c>
      <c r="E28" s="38">
        <v>-105545.22</v>
      </c>
      <c r="F28" s="38">
        <f t="shared" si="1"/>
        <v>3613266.78</v>
      </c>
      <c r="G28" s="40">
        <v>1167275.4099999999</v>
      </c>
      <c r="H28" s="40">
        <v>1167275.4099999999</v>
      </c>
      <c r="I28" s="24">
        <f t="shared" ref="I28:I36" si="6">+F28-G28</f>
        <v>2445991.37</v>
      </c>
    </row>
    <row r="29" spans="1:9" s="20" customFormat="1" x14ac:dyDescent="0.2">
      <c r="A29" s="17"/>
      <c r="B29" s="32">
        <v>3200</v>
      </c>
      <c r="C29" s="33" t="s">
        <v>130</v>
      </c>
      <c r="D29" s="38">
        <v>4476128</v>
      </c>
      <c r="E29" s="38">
        <v>441733.01</v>
      </c>
      <c r="F29" s="38">
        <f t="shared" si="1"/>
        <v>4917861.01</v>
      </c>
      <c r="G29" s="40">
        <v>285746.01</v>
      </c>
      <c r="H29" s="40">
        <v>285746.01</v>
      </c>
      <c r="I29" s="24">
        <f t="shared" si="6"/>
        <v>4632115</v>
      </c>
    </row>
    <row r="30" spans="1:9" s="20" customFormat="1" ht="25.5" x14ac:dyDescent="0.2">
      <c r="A30" s="17"/>
      <c r="B30" s="32">
        <v>3300</v>
      </c>
      <c r="C30" s="33" t="s">
        <v>131</v>
      </c>
      <c r="D30" s="38">
        <v>10048141.15</v>
      </c>
      <c r="E30" s="38">
        <v>-3326190.01</v>
      </c>
      <c r="F30" s="38">
        <f t="shared" si="1"/>
        <v>6721951.1400000006</v>
      </c>
      <c r="G30" s="40">
        <v>1615518.99</v>
      </c>
      <c r="H30" s="40">
        <v>1615518.99</v>
      </c>
      <c r="I30" s="24">
        <f t="shared" si="6"/>
        <v>5106432.1500000004</v>
      </c>
    </row>
    <row r="31" spans="1:9" s="20" customFormat="1" x14ac:dyDescent="0.2">
      <c r="A31" s="17"/>
      <c r="B31" s="32">
        <v>3400</v>
      </c>
      <c r="C31" s="33" t="s">
        <v>132</v>
      </c>
      <c r="D31" s="38">
        <v>3080431</v>
      </c>
      <c r="E31" s="38">
        <v>685592.62</v>
      </c>
      <c r="F31" s="38">
        <f t="shared" si="1"/>
        <v>3766023.62</v>
      </c>
      <c r="G31" s="40">
        <v>1966886.99</v>
      </c>
      <c r="H31" s="40">
        <v>1966886.99</v>
      </c>
      <c r="I31" s="24">
        <f t="shared" si="6"/>
        <v>1799136.6300000001</v>
      </c>
    </row>
    <row r="32" spans="1:9" s="20" customFormat="1" ht="25.5" x14ac:dyDescent="0.2">
      <c r="A32" s="17"/>
      <c r="B32" s="32">
        <v>3500</v>
      </c>
      <c r="C32" s="33" t="s">
        <v>133</v>
      </c>
      <c r="D32" s="38">
        <v>12504330.5</v>
      </c>
      <c r="E32" s="38">
        <v>4522440.47</v>
      </c>
      <c r="F32" s="38">
        <f t="shared" si="1"/>
        <v>17026770.969999999</v>
      </c>
      <c r="G32" s="40">
        <v>4059372.56</v>
      </c>
      <c r="H32" s="40">
        <v>4059372.56</v>
      </c>
      <c r="I32" s="24">
        <f t="shared" si="6"/>
        <v>12967398.409999998</v>
      </c>
    </row>
    <row r="33" spans="1:9" s="20" customFormat="1" x14ac:dyDescent="0.2">
      <c r="A33" s="17"/>
      <c r="B33" s="32">
        <v>3600</v>
      </c>
      <c r="C33" s="33" t="s">
        <v>134</v>
      </c>
      <c r="D33" s="38">
        <v>4838904</v>
      </c>
      <c r="E33" s="38">
        <v>3569223</v>
      </c>
      <c r="F33" s="38">
        <f t="shared" si="1"/>
        <v>8408127</v>
      </c>
      <c r="G33" s="40">
        <v>2039368.83</v>
      </c>
      <c r="H33" s="40">
        <v>2039368.83</v>
      </c>
      <c r="I33" s="24">
        <f t="shared" si="6"/>
        <v>6368758.1699999999</v>
      </c>
    </row>
    <row r="34" spans="1:9" s="20" customFormat="1" x14ac:dyDescent="0.2">
      <c r="A34" s="17"/>
      <c r="B34" s="32">
        <v>3700</v>
      </c>
      <c r="C34" s="33" t="s">
        <v>135</v>
      </c>
      <c r="D34" s="38">
        <v>4159827</v>
      </c>
      <c r="E34" s="38">
        <v>943665.48</v>
      </c>
      <c r="F34" s="38">
        <f t="shared" si="1"/>
        <v>5103492.4800000004</v>
      </c>
      <c r="G34" s="40">
        <v>623687.05000000005</v>
      </c>
      <c r="H34" s="40">
        <v>623687.05000000005</v>
      </c>
      <c r="I34" s="24">
        <f t="shared" si="6"/>
        <v>4479805.4300000006</v>
      </c>
    </row>
    <row r="35" spans="1:9" s="20" customFormat="1" x14ac:dyDescent="0.2">
      <c r="A35" s="17"/>
      <c r="B35" s="32">
        <v>3800</v>
      </c>
      <c r="C35" s="33" t="s">
        <v>110</v>
      </c>
      <c r="D35" s="38">
        <v>37932734.060000002</v>
      </c>
      <c r="E35" s="38">
        <v>15562843.789999999</v>
      </c>
      <c r="F35" s="38">
        <f t="shared" si="1"/>
        <v>53495577.850000001</v>
      </c>
      <c r="G35" s="40">
        <v>11964374.34</v>
      </c>
      <c r="H35" s="40">
        <v>11964374.34</v>
      </c>
      <c r="I35" s="24">
        <f t="shared" si="6"/>
        <v>41531203.510000005</v>
      </c>
    </row>
    <row r="36" spans="1:9" s="20" customFormat="1" x14ac:dyDescent="0.2">
      <c r="A36" s="17"/>
      <c r="B36" s="32">
        <v>3900</v>
      </c>
      <c r="C36" s="33" t="s">
        <v>107</v>
      </c>
      <c r="D36" s="38">
        <v>2287409.58</v>
      </c>
      <c r="E36" s="38">
        <v>415618.58</v>
      </c>
      <c r="F36" s="38">
        <f t="shared" si="1"/>
        <v>2703028.16</v>
      </c>
      <c r="G36" s="40">
        <v>931819.3</v>
      </c>
      <c r="H36" s="40">
        <v>931819.3</v>
      </c>
      <c r="I36" s="24">
        <f t="shared" si="6"/>
        <v>1771208.86</v>
      </c>
    </row>
    <row r="37" spans="1:9" s="20" customFormat="1" ht="12.75" customHeight="1" x14ac:dyDescent="0.2">
      <c r="A37" s="17"/>
      <c r="B37" s="58" t="s">
        <v>97</v>
      </c>
      <c r="C37" s="59"/>
      <c r="D37" s="35">
        <f t="shared" ref="D37:I37" si="7">SUM(D38:D46)</f>
        <v>16047593</v>
      </c>
      <c r="E37" s="35">
        <f t="shared" si="7"/>
        <v>2144728.73</v>
      </c>
      <c r="F37" s="35">
        <f t="shared" si="7"/>
        <v>18192321.73</v>
      </c>
      <c r="G37" s="35">
        <f t="shared" si="7"/>
        <v>4908460.01</v>
      </c>
      <c r="H37" s="35">
        <f t="shared" si="7"/>
        <v>4908460.01</v>
      </c>
      <c r="I37" s="35">
        <f t="shared" si="7"/>
        <v>13283861.720000001</v>
      </c>
    </row>
    <row r="38" spans="1:9" s="20" customFormat="1" x14ac:dyDescent="0.2">
      <c r="A38" s="17"/>
      <c r="B38" s="32">
        <v>4100</v>
      </c>
      <c r="C38" s="33" t="s">
        <v>77</v>
      </c>
      <c r="D38" s="38">
        <v>0</v>
      </c>
      <c r="E38" s="34">
        <v>0</v>
      </c>
      <c r="F38" s="38">
        <f t="shared" ref="F38:F80" si="8">D38+E38</f>
        <v>0</v>
      </c>
      <c r="G38" s="24">
        <v>0</v>
      </c>
      <c r="H38" s="24">
        <v>0</v>
      </c>
      <c r="I38" s="24">
        <f t="shared" ref="I38:I46" si="9">+F38-G38</f>
        <v>0</v>
      </c>
    </row>
    <row r="39" spans="1:9" s="20" customFormat="1" x14ac:dyDescent="0.2">
      <c r="A39" s="17"/>
      <c r="B39" s="32">
        <v>4200</v>
      </c>
      <c r="C39" s="33" t="s">
        <v>78</v>
      </c>
      <c r="D39" s="34">
        <v>13498843</v>
      </c>
      <c r="E39" s="34">
        <v>1057642.18</v>
      </c>
      <c r="F39" s="34">
        <f t="shared" si="8"/>
        <v>14556485.18</v>
      </c>
      <c r="G39" s="24">
        <v>3964218.38</v>
      </c>
      <c r="H39" s="24">
        <v>3964218.38</v>
      </c>
      <c r="I39" s="24">
        <f t="shared" si="9"/>
        <v>10592266.800000001</v>
      </c>
    </row>
    <row r="40" spans="1:9" s="20" customFormat="1" x14ac:dyDescent="0.2">
      <c r="A40" s="17"/>
      <c r="B40" s="32">
        <v>4300</v>
      </c>
      <c r="C40" s="33" t="s">
        <v>79</v>
      </c>
      <c r="D40" s="34">
        <v>0</v>
      </c>
      <c r="E40" s="34">
        <v>0</v>
      </c>
      <c r="F40" s="34">
        <f t="shared" si="8"/>
        <v>0</v>
      </c>
      <c r="G40" s="24">
        <v>0</v>
      </c>
      <c r="H40" s="24">
        <v>0</v>
      </c>
      <c r="I40" s="24">
        <f t="shared" si="9"/>
        <v>0</v>
      </c>
    </row>
    <row r="41" spans="1:9" s="20" customFormat="1" x14ac:dyDescent="0.2">
      <c r="A41" s="17"/>
      <c r="B41" s="32">
        <v>4400</v>
      </c>
      <c r="C41" s="33" t="s">
        <v>80</v>
      </c>
      <c r="D41" s="39">
        <v>1148750</v>
      </c>
      <c r="E41" s="39">
        <v>744346.55</v>
      </c>
      <c r="F41" s="39">
        <f t="shared" si="8"/>
        <v>1893096.55</v>
      </c>
      <c r="G41" s="24">
        <v>25426.55</v>
      </c>
      <c r="H41" s="24">
        <v>25426.55</v>
      </c>
      <c r="I41" s="24">
        <f t="shared" si="9"/>
        <v>1867670</v>
      </c>
    </row>
    <row r="42" spans="1:9" s="20" customFormat="1" x14ac:dyDescent="0.2">
      <c r="A42" s="17"/>
      <c r="B42" s="32">
        <v>4500</v>
      </c>
      <c r="C42" s="33" t="s">
        <v>81</v>
      </c>
      <c r="D42" s="39">
        <v>1400000</v>
      </c>
      <c r="E42" s="39">
        <v>342740</v>
      </c>
      <c r="F42" s="39">
        <f t="shared" si="8"/>
        <v>1742740</v>
      </c>
      <c r="G42" s="40">
        <v>918815.08</v>
      </c>
      <c r="H42" s="40">
        <v>918815.08</v>
      </c>
      <c r="I42" s="24">
        <f t="shared" si="9"/>
        <v>823924.92</v>
      </c>
    </row>
    <row r="43" spans="1:9" s="20" customFormat="1" x14ac:dyDescent="0.2">
      <c r="A43" s="17"/>
      <c r="B43" s="32">
        <v>4600</v>
      </c>
      <c r="C43" s="33" t="s">
        <v>136</v>
      </c>
      <c r="D43" s="34">
        <v>0</v>
      </c>
      <c r="E43" s="34">
        <v>0</v>
      </c>
      <c r="F43" s="34">
        <f t="shared" si="8"/>
        <v>0</v>
      </c>
      <c r="G43" s="24">
        <v>0</v>
      </c>
      <c r="H43" s="24">
        <v>0</v>
      </c>
      <c r="I43" s="24">
        <f t="shared" si="9"/>
        <v>0</v>
      </c>
    </row>
    <row r="44" spans="1:9" s="20" customFormat="1" x14ac:dyDescent="0.2">
      <c r="A44" s="17"/>
      <c r="B44" s="32">
        <v>4700</v>
      </c>
      <c r="C44" s="33" t="s">
        <v>83</v>
      </c>
      <c r="D44" s="34">
        <v>0</v>
      </c>
      <c r="E44" s="34">
        <v>0</v>
      </c>
      <c r="F44" s="34">
        <f t="shared" si="8"/>
        <v>0</v>
      </c>
      <c r="G44" s="24">
        <v>0</v>
      </c>
      <c r="H44" s="24">
        <v>0</v>
      </c>
      <c r="I44" s="24">
        <f t="shared" si="9"/>
        <v>0</v>
      </c>
    </row>
    <row r="45" spans="1:9" s="20" customFormat="1" x14ac:dyDescent="0.2">
      <c r="A45" s="17"/>
      <c r="B45" s="32">
        <v>4800</v>
      </c>
      <c r="C45" s="33" t="s">
        <v>84</v>
      </c>
      <c r="D45" s="34">
        <v>0</v>
      </c>
      <c r="E45" s="34">
        <v>0</v>
      </c>
      <c r="F45" s="34">
        <f t="shared" si="8"/>
        <v>0</v>
      </c>
      <c r="G45" s="24">
        <v>0</v>
      </c>
      <c r="H45" s="24">
        <v>0</v>
      </c>
      <c r="I45" s="24">
        <f t="shared" si="9"/>
        <v>0</v>
      </c>
    </row>
    <row r="46" spans="1:9" s="20" customFormat="1" x14ac:dyDescent="0.2">
      <c r="A46" s="17"/>
      <c r="B46" s="32">
        <v>4900</v>
      </c>
      <c r="C46" s="33" t="s">
        <v>85</v>
      </c>
      <c r="D46" s="34">
        <v>0</v>
      </c>
      <c r="E46" s="34">
        <v>0</v>
      </c>
      <c r="F46" s="34">
        <f t="shared" si="8"/>
        <v>0</v>
      </c>
      <c r="G46" s="24">
        <v>0</v>
      </c>
      <c r="H46" s="24">
        <v>0</v>
      </c>
      <c r="I46" s="24">
        <f t="shared" si="9"/>
        <v>0</v>
      </c>
    </row>
    <row r="47" spans="1:9" s="20" customFormat="1" ht="12.75" customHeight="1" x14ac:dyDescent="0.2">
      <c r="A47" s="17"/>
      <c r="B47" s="58" t="s">
        <v>108</v>
      </c>
      <c r="C47" s="59"/>
      <c r="D47" s="35">
        <f t="shared" ref="D47:I47" si="10">SUM(D48:D56)</f>
        <v>222000</v>
      </c>
      <c r="E47" s="35">
        <f t="shared" si="10"/>
        <v>911057.17</v>
      </c>
      <c r="F47" s="35">
        <f t="shared" si="10"/>
        <v>1133057.17</v>
      </c>
      <c r="G47" s="35">
        <f t="shared" si="10"/>
        <v>33684.15</v>
      </c>
      <c r="H47" s="35">
        <f t="shared" si="10"/>
        <v>33684.15</v>
      </c>
      <c r="I47" s="35">
        <f t="shared" si="10"/>
        <v>1099373.02</v>
      </c>
    </row>
    <row r="48" spans="1:9" s="20" customFormat="1" x14ac:dyDescent="0.2">
      <c r="A48" s="17"/>
      <c r="B48" s="32">
        <v>5100</v>
      </c>
      <c r="C48" s="33" t="s">
        <v>137</v>
      </c>
      <c r="D48" s="38">
        <v>110000</v>
      </c>
      <c r="E48" s="38">
        <v>527457.17000000004</v>
      </c>
      <c r="F48" s="38">
        <f t="shared" si="8"/>
        <v>637457.17000000004</v>
      </c>
      <c r="G48" s="40">
        <v>28923</v>
      </c>
      <c r="H48" s="40">
        <v>28923</v>
      </c>
      <c r="I48" s="24">
        <f t="shared" ref="I48:I56" si="11">+F48-G48</f>
        <v>608534.17000000004</v>
      </c>
    </row>
    <row r="49" spans="1:9" s="20" customFormat="1" x14ac:dyDescent="0.2">
      <c r="A49" s="17"/>
      <c r="B49" s="32">
        <v>5200</v>
      </c>
      <c r="C49" s="33" t="s">
        <v>138</v>
      </c>
      <c r="D49" s="38">
        <v>72000</v>
      </c>
      <c r="E49" s="38">
        <v>21000</v>
      </c>
      <c r="F49" s="38">
        <f t="shared" si="8"/>
        <v>93000</v>
      </c>
      <c r="G49" s="40">
        <v>0</v>
      </c>
      <c r="H49" s="40">
        <v>0</v>
      </c>
      <c r="I49" s="24">
        <f t="shared" si="11"/>
        <v>93000</v>
      </c>
    </row>
    <row r="50" spans="1:9" s="20" customFormat="1" x14ac:dyDescent="0.2">
      <c r="A50" s="17"/>
      <c r="B50" s="32">
        <v>5300</v>
      </c>
      <c r="C50" s="33" t="s">
        <v>139</v>
      </c>
      <c r="D50" s="38">
        <v>0</v>
      </c>
      <c r="E50" s="38">
        <v>0</v>
      </c>
      <c r="F50" s="38">
        <f t="shared" si="8"/>
        <v>0</v>
      </c>
      <c r="G50" s="40">
        <v>0</v>
      </c>
      <c r="H50" s="40">
        <v>0</v>
      </c>
      <c r="I50" s="24">
        <f t="shared" si="11"/>
        <v>0</v>
      </c>
    </row>
    <row r="51" spans="1:9" s="20" customFormat="1" x14ac:dyDescent="0.2">
      <c r="A51" s="17"/>
      <c r="B51" s="32">
        <v>5400</v>
      </c>
      <c r="C51" s="33" t="s">
        <v>140</v>
      </c>
      <c r="D51" s="38">
        <v>0</v>
      </c>
      <c r="E51" s="38">
        <v>0</v>
      </c>
      <c r="F51" s="38">
        <v>0</v>
      </c>
      <c r="G51" s="40">
        <v>0</v>
      </c>
      <c r="H51" s="40">
        <v>0</v>
      </c>
      <c r="I51" s="24">
        <f t="shared" si="11"/>
        <v>0</v>
      </c>
    </row>
    <row r="52" spans="1:9" s="20" customFormat="1" x14ac:dyDescent="0.2">
      <c r="A52" s="17"/>
      <c r="B52" s="32">
        <v>5500</v>
      </c>
      <c r="C52" s="33" t="s">
        <v>141</v>
      </c>
      <c r="D52" s="38">
        <v>0</v>
      </c>
      <c r="E52" s="38">
        <v>0</v>
      </c>
      <c r="F52" s="38">
        <f t="shared" si="8"/>
        <v>0</v>
      </c>
      <c r="G52" s="40">
        <v>0</v>
      </c>
      <c r="H52" s="40">
        <v>0</v>
      </c>
      <c r="I52" s="24">
        <f t="shared" si="11"/>
        <v>0</v>
      </c>
    </row>
    <row r="53" spans="1:9" s="20" customFormat="1" x14ac:dyDescent="0.2">
      <c r="A53" s="17"/>
      <c r="B53" s="32">
        <v>5600</v>
      </c>
      <c r="C53" s="33" t="s">
        <v>142</v>
      </c>
      <c r="D53" s="38">
        <v>0</v>
      </c>
      <c r="E53" s="38">
        <v>362600</v>
      </c>
      <c r="F53" s="38">
        <f t="shared" si="8"/>
        <v>362600</v>
      </c>
      <c r="G53" s="40">
        <v>4761.1499999999996</v>
      </c>
      <c r="H53" s="40">
        <v>4761.1499999999996</v>
      </c>
      <c r="I53" s="24">
        <f t="shared" si="11"/>
        <v>357838.85</v>
      </c>
    </row>
    <row r="54" spans="1:9" s="20" customFormat="1" ht="12.75" hidden="1" customHeight="1" x14ac:dyDescent="0.2">
      <c r="A54" s="17"/>
      <c r="B54" s="32">
        <v>5700</v>
      </c>
      <c r="C54" s="33" t="s">
        <v>143</v>
      </c>
      <c r="D54" s="34">
        <v>0</v>
      </c>
      <c r="E54" s="34">
        <v>0</v>
      </c>
      <c r="F54" s="34">
        <f t="shared" si="8"/>
        <v>0</v>
      </c>
      <c r="G54" s="24">
        <v>0</v>
      </c>
      <c r="H54" s="24">
        <v>0</v>
      </c>
      <c r="I54" s="24">
        <f t="shared" si="11"/>
        <v>0</v>
      </c>
    </row>
    <row r="55" spans="1:9" s="20" customFormat="1" ht="12.75" hidden="1" customHeight="1" x14ac:dyDescent="0.2">
      <c r="A55" s="17"/>
      <c r="B55" s="32">
        <v>5800</v>
      </c>
      <c r="C55" s="33" t="s">
        <v>144</v>
      </c>
      <c r="D55" s="34">
        <v>0</v>
      </c>
      <c r="E55" s="34">
        <v>0</v>
      </c>
      <c r="F55" s="34">
        <f t="shared" si="8"/>
        <v>0</v>
      </c>
      <c r="G55" s="24">
        <v>0</v>
      </c>
      <c r="H55" s="24">
        <v>0</v>
      </c>
      <c r="I55" s="24">
        <f t="shared" si="11"/>
        <v>0</v>
      </c>
    </row>
    <row r="56" spans="1:9" s="20" customFormat="1" ht="12.75" hidden="1" customHeight="1" x14ac:dyDescent="0.2">
      <c r="A56" s="17"/>
      <c r="B56" s="32">
        <v>5900</v>
      </c>
      <c r="C56" s="33" t="s">
        <v>35</v>
      </c>
      <c r="D56" s="34">
        <v>40000</v>
      </c>
      <c r="E56" s="34">
        <v>0</v>
      </c>
      <c r="F56" s="34">
        <f t="shared" si="8"/>
        <v>40000</v>
      </c>
      <c r="G56" s="24">
        <v>0</v>
      </c>
      <c r="H56" s="24">
        <v>0</v>
      </c>
      <c r="I56" s="24">
        <f t="shared" si="11"/>
        <v>40000</v>
      </c>
    </row>
    <row r="57" spans="1:9" s="20" customFormat="1" ht="12.75" customHeight="1" x14ac:dyDescent="0.2">
      <c r="A57" s="17"/>
      <c r="B57" s="58" t="s">
        <v>93</v>
      </c>
      <c r="C57" s="59"/>
      <c r="D57" s="35">
        <f t="shared" ref="D57:I57" si="12">SUM(D58:D60)</f>
        <v>0</v>
      </c>
      <c r="E57" s="35">
        <f t="shared" si="12"/>
        <v>4302513.4700000007</v>
      </c>
      <c r="F57" s="35">
        <f t="shared" si="12"/>
        <v>4302513.4700000007</v>
      </c>
      <c r="G57" s="35">
        <f t="shared" si="12"/>
        <v>2386018.1799999997</v>
      </c>
      <c r="H57" s="35">
        <f t="shared" si="12"/>
        <v>2386018.1799999997</v>
      </c>
      <c r="I57" s="35">
        <f t="shared" si="12"/>
        <v>1916495.2900000003</v>
      </c>
    </row>
    <row r="58" spans="1:9" s="20" customFormat="1" x14ac:dyDescent="0.2">
      <c r="A58" s="17"/>
      <c r="B58" s="32">
        <v>6100</v>
      </c>
      <c r="C58" s="33" t="s">
        <v>145</v>
      </c>
      <c r="D58" s="38">
        <v>0</v>
      </c>
      <c r="E58" s="38">
        <v>2552520.9700000002</v>
      </c>
      <c r="F58" s="38">
        <f>D58+E58</f>
        <v>2552520.9700000002</v>
      </c>
      <c r="G58" s="40">
        <v>1086023.95</v>
      </c>
      <c r="H58" s="40">
        <v>1086023.95</v>
      </c>
      <c r="I58" s="24">
        <f>+F58-G58</f>
        <v>1466497.0200000003</v>
      </c>
    </row>
    <row r="59" spans="1:9" s="20" customFormat="1" x14ac:dyDescent="0.2">
      <c r="A59" s="17"/>
      <c r="B59" s="32">
        <v>6200</v>
      </c>
      <c r="C59" s="33" t="s">
        <v>146</v>
      </c>
      <c r="D59" s="38">
        <v>0</v>
      </c>
      <c r="E59" s="38">
        <v>1749992.5</v>
      </c>
      <c r="F59" s="38">
        <f t="shared" si="8"/>
        <v>1749992.5</v>
      </c>
      <c r="G59" s="40">
        <v>1299994.23</v>
      </c>
      <c r="H59" s="40">
        <v>1299994.23</v>
      </c>
      <c r="I59" s="24">
        <f>+F59-G59</f>
        <v>449998.27</v>
      </c>
    </row>
    <row r="60" spans="1:9" s="20" customFormat="1" x14ac:dyDescent="0.2">
      <c r="A60" s="17"/>
      <c r="B60" s="32">
        <v>6300</v>
      </c>
      <c r="C60" s="33" t="s">
        <v>147</v>
      </c>
      <c r="D60" s="34">
        <v>0</v>
      </c>
      <c r="E60" s="34">
        <v>0</v>
      </c>
      <c r="F60" s="34">
        <f t="shared" si="8"/>
        <v>0</v>
      </c>
      <c r="G60" s="26">
        <v>0</v>
      </c>
      <c r="H60" s="26">
        <v>0</v>
      </c>
      <c r="I60" s="24">
        <f>+F60-G60</f>
        <v>0</v>
      </c>
    </row>
    <row r="61" spans="1:9" s="20" customFormat="1" ht="12.75" customHeight="1" x14ac:dyDescent="0.2">
      <c r="A61" s="17"/>
      <c r="B61" s="58" t="s">
        <v>148</v>
      </c>
      <c r="C61" s="59"/>
      <c r="D61" s="35">
        <f t="shared" ref="D61:I61" si="13">SUM(D62:D68)</f>
        <v>18452350</v>
      </c>
      <c r="E61" s="35">
        <f t="shared" si="13"/>
        <v>2109810.92</v>
      </c>
      <c r="F61" s="35">
        <f t="shared" si="13"/>
        <v>20562160.920000002</v>
      </c>
      <c r="G61" s="35">
        <f t="shared" si="13"/>
        <v>11557061.960000001</v>
      </c>
      <c r="H61" s="35">
        <f t="shared" si="13"/>
        <v>11557061.960000001</v>
      </c>
      <c r="I61" s="35">
        <f t="shared" si="13"/>
        <v>9005098.959999999</v>
      </c>
    </row>
    <row r="62" spans="1:9" s="20" customFormat="1" x14ac:dyDescent="0.2">
      <c r="A62" s="17"/>
      <c r="B62" s="32">
        <v>7100</v>
      </c>
      <c r="C62" s="33" t="s">
        <v>149</v>
      </c>
      <c r="D62" s="34">
        <v>0</v>
      </c>
      <c r="E62" s="34">
        <v>0</v>
      </c>
      <c r="F62" s="34">
        <f t="shared" si="8"/>
        <v>0</v>
      </c>
      <c r="G62" s="26">
        <v>0</v>
      </c>
      <c r="H62" s="26">
        <v>0</v>
      </c>
      <c r="I62" s="24">
        <f t="shared" ref="I62:I68" si="14">+F62-G62</f>
        <v>0</v>
      </c>
    </row>
    <row r="63" spans="1:9" s="20" customFormat="1" x14ac:dyDescent="0.2">
      <c r="A63" s="17"/>
      <c r="B63" s="32">
        <v>7200</v>
      </c>
      <c r="C63" s="33" t="s">
        <v>150</v>
      </c>
      <c r="D63" s="34">
        <v>0</v>
      </c>
      <c r="E63" s="34">
        <v>0</v>
      </c>
      <c r="F63" s="34">
        <f t="shared" si="8"/>
        <v>0</v>
      </c>
      <c r="G63" s="23">
        <v>0</v>
      </c>
      <c r="H63" s="23">
        <v>0</v>
      </c>
      <c r="I63" s="24">
        <f t="shared" si="14"/>
        <v>0</v>
      </c>
    </row>
    <row r="64" spans="1:9" s="20" customFormat="1" ht="12.75" customHeight="1" x14ac:dyDescent="0.2">
      <c r="A64" s="17"/>
      <c r="B64" s="32">
        <v>7300</v>
      </c>
      <c r="C64" s="33" t="s">
        <v>151</v>
      </c>
      <c r="D64" s="34">
        <v>0</v>
      </c>
      <c r="E64" s="34">
        <v>0</v>
      </c>
      <c r="F64" s="34">
        <f t="shared" si="8"/>
        <v>0</v>
      </c>
      <c r="G64" s="26">
        <v>0</v>
      </c>
      <c r="H64" s="26">
        <v>0</v>
      </c>
      <c r="I64" s="24">
        <f t="shared" si="14"/>
        <v>0</v>
      </c>
    </row>
    <row r="65" spans="1:9" s="20" customFormat="1" x14ac:dyDescent="0.2">
      <c r="A65" s="17"/>
      <c r="B65" s="32">
        <v>7400</v>
      </c>
      <c r="C65" s="33" t="s">
        <v>152</v>
      </c>
      <c r="D65" s="34">
        <v>0</v>
      </c>
      <c r="E65" s="34">
        <v>0</v>
      </c>
      <c r="F65" s="34">
        <f t="shared" si="8"/>
        <v>0</v>
      </c>
      <c r="G65" s="24">
        <v>0</v>
      </c>
      <c r="H65" s="24">
        <v>0</v>
      </c>
      <c r="I65" s="24">
        <f t="shared" si="14"/>
        <v>0</v>
      </c>
    </row>
    <row r="66" spans="1:9" s="20" customFormat="1" x14ac:dyDescent="0.2">
      <c r="A66" s="17"/>
      <c r="B66" s="32">
        <v>7500</v>
      </c>
      <c r="C66" s="33" t="s">
        <v>153</v>
      </c>
      <c r="D66" s="38">
        <v>13823500</v>
      </c>
      <c r="E66" s="38">
        <v>1895200</v>
      </c>
      <c r="F66" s="34">
        <f t="shared" si="8"/>
        <v>15718700</v>
      </c>
      <c r="G66" s="40">
        <v>11557061.960000001</v>
      </c>
      <c r="H66" s="40">
        <v>11557061.960000001</v>
      </c>
      <c r="I66" s="24">
        <f t="shared" si="14"/>
        <v>4161638.0399999991</v>
      </c>
    </row>
    <row r="67" spans="1:9" s="20" customFormat="1" x14ac:dyDescent="0.2">
      <c r="A67" s="17"/>
      <c r="B67" s="32">
        <v>7600</v>
      </c>
      <c r="C67" s="33" t="s">
        <v>154</v>
      </c>
      <c r="D67" s="38">
        <v>0</v>
      </c>
      <c r="E67" s="38">
        <v>0</v>
      </c>
      <c r="F67" s="34">
        <f t="shared" si="8"/>
        <v>0</v>
      </c>
      <c r="G67" s="24">
        <v>0</v>
      </c>
      <c r="H67" s="24">
        <v>0</v>
      </c>
      <c r="I67" s="24">
        <f t="shared" si="14"/>
        <v>0</v>
      </c>
    </row>
    <row r="68" spans="1:9" s="20" customFormat="1" ht="12.75" customHeight="1" x14ac:dyDescent="0.2">
      <c r="A68" s="17"/>
      <c r="B68" s="32">
        <v>7900</v>
      </c>
      <c r="C68" s="33" t="s">
        <v>155</v>
      </c>
      <c r="D68" s="38">
        <v>4628850</v>
      </c>
      <c r="E68" s="38">
        <v>214610.92</v>
      </c>
      <c r="F68" s="34">
        <f t="shared" si="8"/>
        <v>4843460.92</v>
      </c>
      <c r="G68" s="26">
        <v>0</v>
      </c>
      <c r="H68" s="26">
        <v>0</v>
      </c>
      <c r="I68" s="24">
        <f t="shared" si="14"/>
        <v>4843460.92</v>
      </c>
    </row>
    <row r="69" spans="1:9" s="20" customFormat="1" ht="12.75" customHeight="1" x14ac:dyDescent="0.2">
      <c r="A69" s="17"/>
      <c r="B69" s="58" t="s">
        <v>82</v>
      </c>
      <c r="C69" s="59"/>
      <c r="D69" s="35">
        <f t="shared" ref="D69:I69" si="15">SUM(D70:D72)</f>
        <v>0</v>
      </c>
      <c r="E69" s="35">
        <f t="shared" si="15"/>
        <v>0</v>
      </c>
      <c r="F69" s="35">
        <f t="shared" si="15"/>
        <v>0</v>
      </c>
      <c r="G69" s="35">
        <f t="shared" si="15"/>
        <v>0</v>
      </c>
      <c r="H69" s="35">
        <f t="shared" si="15"/>
        <v>0</v>
      </c>
      <c r="I69" s="35">
        <f t="shared" si="15"/>
        <v>0</v>
      </c>
    </row>
    <row r="70" spans="1:9" s="20" customFormat="1" x14ac:dyDescent="0.2">
      <c r="A70" s="17"/>
      <c r="B70" s="32">
        <v>8100</v>
      </c>
      <c r="C70" s="33" t="s">
        <v>86</v>
      </c>
      <c r="D70" s="34">
        <v>0</v>
      </c>
      <c r="E70" s="34">
        <v>0</v>
      </c>
      <c r="F70" s="34">
        <f t="shared" si="8"/>
        <v>0</v>
      </c>
      <c r="G70" s="24"/>
      <c r="H70" s="24"/>
      <c r="I70" s="26">
        <f>+F70-G70</f>
        <v>0</v>
      </c>
    </row>
    <row r="71" spans="1:9" s="20" customFormat="1" x14ac:dyDescent="0.2">
      <c r="A71" s="17"/>
      <c r="B71" s="32">
        <v>8300</v>
      </c>
      <c r="C71" s="33" t="s">
        <v>48</v>
      </c>
      <c r="D71" s="34">
        <v>0</v>
      </c>
      <c r="E71" s="34">
        <v>0</v>
      </c>
      <c r="F71" s="34">
        <f t="shared" si="8"/>
        <v>0</v>
      </c>
      <c r="G71" s="24"/>
      <c r="H71" s="24"/>
      <c r="I71" s="26">
        <f>+F71-G71</f>
        <v>0</v>
      </c>
    </row>
    <row r="72" spans="1:9" s="20" customFormat="1" x14ac:dyDescent="0.2">
      <c r="A72" s="17"/>
      <c r="B72" s="32">
        <v>8500</v>
      </c>
      <c r="C72" s="33" t="s">
        <v>87</v>
      </c>
      <c r="D72" s="34">
        <v>0</v>
      </c>
      <c r="E72" s="34">
        <v>0</v>
      </c>
      <c r="F72" s="34">
        <f t="shared" si="8"/>
        <v>0</v>
      </c>
      <c r="G72" s="24"/>
      <c r="H72" s="24"/>
      <c r="I72" s="26">
        <f>+F72-G72</f>
        <v>0</v>
      </c>
    </row>
    <row r="73" spans="1:9" s="20" customFormat="1" ht="12.75" customHeight="1" x14ac:dyDescent="0.2">
      <c r="A73" s="17"/>
      <c r="B73" s="58" t="s">
        <v>156</v>
      </c>
      <c r="C73" s="59"/>
      <c r="D73" s="35">
        <f t="shared" ref="D73:I73" si="16">SUM(D74:D80)</f>
        <v>0</v>
      </c>
      <c r="E73" s="35">
        <f t="shared" si="16"/>
        <v>0</v>
      </c>
      <c r="F73" s="35">
        <f t="shared" si="16"/>
        <v>0</v>
      </c>
      <c r="G73" s="35">
        <f t="shared" si="16"/>
        <v>0</v>
      </c>
      <c r="H73" s="35">
        <f t="shared" si="16"/>
        <v>0</v>
      </c>
      <c r="I73" s="35">
        <f t="shared" si="16"/>
        <v>0</v>
      </c>
    </row>
    <row r="74" spans="1:9" s="20" customFormat="1" x14ac:dyDescent="0.2">
      <c r="A74" s="17"/>
      <c r="B74" s="32">
        <v>9100</v>
      </c>
      <c r="C74" s="33" t="s">
        <v>157</v>
      </c>
      <c r="D74" s="34">
        <v>0</v>
      </c>
      <c r="E74" s="34">
        <v>0</v>
      </c>
      <c r="F74" s="34">
        <f t="shared" si="8"/>
        <v>0</v>
      </c>
      <c r="G74" s="24"/>
      <c r="H74" s="24"/>
      <c r="I74" s="26">
        <f t="shared" ref="I74:I80" si="17">+F74-G74</f>
        <v>0</v>
      </c>
    </row>
    <row r="75" spans="1:9" s="20" customFormat="1" ht="12.75" hidden="1" customHeight="1" x14ac:dyDescent="0.2">
      <c r="A75" s="17"/>
      <c r="B75" s="32">
        <v>9200</v>
      </c>
      <c r="C75" s="33" t="s">
        <v>88</v>
      </c>
      <c r="D75" s="34">
        <v>0</v>
      </c>
      <c r="E75" s="34">
        <v>0</v>
      </c>
      <c r="F75" s="34">
        <f t="shared" si="8"/>
        <v>0</v>
      </c>
      <c r="G75" s="24"/>
      <c r="H75" s="24"/>
      <c r="I75" s="26">
        <f t="shared" si="17"/>
        <v>0</v>
      </c>
    </row>
    <row r="76" spans="1:9" s="20" customFormat="1" ht="12.75" hidden="1" customHeight="1" x14ac:dyDescent="0.2">
      <c r="A76" s="17"/>
      <c r="B76" s="32">
        <v>9300</v>
      </c>
      <c r="C76" s="33" t="s">
        <v>89</v>
      </c>
      <c r="D76" s="34">
        <v>0</v>
      </c>
      <c r="E76" s="34">
        <v>0</v>
      </c>
      <c r="F76" s="34">
        <f t="shared" si="8"/>
        <v>0</v>
      </c>
      <c r="G76" s="24"/>
      <c r="H76" s="24"/>
      <c r="I76" s="26">
        <f t="shared" si="17"/>
        <v>0</v>
      </c>
    </row>
    <row r="77" spans="1:9" s="20" customFormat="1" ht="12.75" hidden="1" customHeight="1" x14ac:dyDescent="0.2">
      <c r="A77" s="17"/>
      <c r="B77" s="32">
        <v>9400</v>
      </c>
      <c r="C77" s="33" t="s">
        <v>90</v>
      </c>
      <c r="D77" s="34">
        <v>0</v>
      </c>
      <c r="E77" s="34">
        <v>0</v>
      </c>
      <c r="F77" s="34">
        <f t="shared" si="8"/>
        <v>0</v>
      </c>
      <c r="G77" s="24"/>
      <c r="H77" s="24"/>
      <c r="I77" s="26">
        <f t="shared" si="17"/>
        <v>0</v>
      </c>
    </row>
    <row r="78" spans="1:9" s="20" customFormat="1" x14ac:dyDescent="0.2">
      <c r="A78" s="17"/>
      <c r="B78" s="32">
        <v>9500</v>
      </c>
      <c r="C78" s="33" t="s">
        <v>91</v>
      </c>
      <c r="D78" s="34">
        <v>0</v>
      </c>
      <c r="E78" s="34">
        <v>0</v>
      </c>
      <c r="F78" s="34">
        <f t="shared" si="8"/>
        <v>0</v>
      </c>
      <c r="G78" s="24"/>
      <c r="H78" s="24"/>
      <c r="I78" s="26">
        <f t="shared" si="17"/>
        <v>0</v>
      </c>
    </row>
    <row r="79" spans="1:9" s="20" customFormat="1" x14ac:dyDescent="0.2">
      <c r="A79" s="17"/>
      <c r="B79" s="32">
        <v>9600</v>
      </c>
      <c r="C79" s="33" t="s">
        <v>92</v>
      </c>
      <c r="D79" s="34">
        <v>0</v>
      </c>
      <c r="E79" s="34">
        <v>0</v>
      </c>
      <c r="F79" s="34">
        <f t="shared" si="8"/>
        <v>0</v>
      </c>
      <c r="G79" s="24"/>
      <c r="H79" s="24">
        <v>0</v>
      </c>
      <c r="I79" s="26">
        <f t="shared" si="17"/>
        <v>0</v>
      </c>
    </row>
    <row r="80" spans="1:9" s="20" customFormat="1" x14ac:dyDescent="0.2">
      <c r="A80" s="17"/>
      <c r="B80" s="32">
        <v>9900</v>
      </c>
      <c r="C80" s="33" t="s">
        <v>158</v>
      </c>
      <c r="D80" s="36">
        <v>0</v>
      </c>
      <c r="E80" s="36">
        <v>0</v>
      </c>
      <c r="F80" s="36">
        <f t="shared" si="8"/>
        <v>0</v>
      </c>
      <c r="G80" s="24">
        <v>0</v>
      </c>
      <c r="H80" s="24">
        <v>0</v>
      </c>
      <c r="I80" s="26">
        <f t="shared" si="17"/>
        <v>0</v>
      </c>
    </row>
    <row r="81" spans="1:10" s="22" customFormat="1" x14ac:dyDescent="0.2">
      <c r="A81" s="21"/>
      <c r="B81" s="27"/>
      <c r="C81" s="28" t="s">
        <v>104</v>
      </c>
      <c r="D81" s="29">
        <f t="shared" ref="D81:I81" si="18">+D73+D69+D61+D57+D47+D37+D27+D17+D9</f>
        <v>227091033.59000003</v>
      </c>
      <c r="E81" s="29">
        <f t="shared" si="18"/>
        <v>54176733.869999997</v>
      </c>
      <c r="F81" s="29">
        <f t="shared" si="18"/>
        <v>281267767.46000004</v>
      </c>
      <c r="G81" s="29">
        <f t="shared" si="18"/>
        <v>95542382.069999993</v>
      </c>
      <c r="H81" s="29">
        <f t="shared" si="18"/>
        <v>95542382.069999993</v>
      </c>
      <c r="I81" s="29">
        <f t="shared" si="18"/>
        <v>185725385.38999999</v>
      </c>
      <c r="J81" s="21"/>
    </row>
    <row r="82" spans="1:10" x14ac:dyDescent="0.2">
      <c r="B82" s="16" t="s">
        <v>74</v>
      </c>
      <c r="F82" s="25"/>
      <c r="G82" s="25"/>
      <c r="H82" s="25"/>
      <c r="I82" s="25"/>
    </row>
    <row r="83" spans="1:10" x14ac:dyDescent="0.2">
      <c r="B83" s="16"/>
      <c r="F83" s="25"/>
      <c r="G83" s="25"/>
      <c r="H83" s="25"/>
      <c r="I83" s="25"/>
    </row>
    <row r="84" spans="1:10" x14ac:dyDescent="0.2">
      <c r="B84" s="16"/>
      <c r="F84" s="25"/>
      <c r="G84" s="25"/>
      <c r="H84" s="25"/>
      <c r="I84" s="25"/>
    </row>
    <row r="85" spans="1:10" x14ac:dyDescent="0.2">
      <c r="B85" s="16"/>
      <c r="F85" s="25"/>
      <c r="G85" s="25"/>
      <c r="H85" s="25"/>
      <c r="I85" s="25"/>
    </row>
    <row r="86" spans="1:10" x14ac:dyDescent="0.2">
      <c r="C86" s="30"/>
      <c r="F86" s="31"/>
      <c r="G86" s="31"/>
      <c r="H86" s="31"/>
      <c r="I86" s="31"/>
    </row>
    <row r="87" spans="1:10" x14ac:dyDescent="0.2">
      <c r="C87" s="42" t="s">
        <v>161</v>
      </c>
      <c r="F87" s="56" t="s">
        <v>115</v>
      </c>
      <c r="G87" s="56"/>
      <c r="H87" s="56"/>
      <c r="I87" s="56"/>
    </row>
    <row r="88" spans="1:10" x14ac:dyDescent="0.2">
      <c r="C88" s="42" t="s">
        <v>160</v>
      </c>
      <c r="F88" s="57" t="s">
        <v>159</v>
      </c>
      <c r="G88" s="57"/>
      <c r="H88" s="57"/>
      <c r="I88" s="57"/>
    </row>
    <row r="91" spans="1:10" x14ac:dyDescent="0.2">
      <c r="G91" s="37"/>
      <c r="H91" s="37"/>
      <c r="I91" s="37"/>
    </row>
    <row r="92" spans="1:10" x14ac:dyDescent="0.2">
      <c r="G92" s="37"/>
      <c r="H92" s="37"/>
      <c r="I92" s="37"/>
    </row>
  </sheetData>
  <mergeCells count="18">
    <mergeCell ref="B1:I1"/>
    <mergeCell ref="B2:I2"/>
    <mergeCell ref="B3:I3"/>
    <mergeCell ref="B6:C8"/>
    <mergeCell ref="D6:H6"/>
    <mergeCell ref="D4:F4"/>
    <mergeCell ref="I6:I7"/>
    <mergeCell ref="F87:I87"/>
    <mergeCell ref="F88:I88"/>
    <mergeCell ref="B9:C9"/>
    <mergeCell ref="B61:C61"/>
    <mergeCell ref="B69:C69"/>
    <mergeCell ref="B73:C73"/>
    <mergeCell ref="B17:C17"/>
    <mergeCell ref="B27:C27"/>
    <mergeCell ref="B37:C37"/>
    <mergeCell ref="B47:C47"/>
    <mergeCell ref="B57:C57"/>
  </mergeCells>
  <pageMargins left="0.31496062992125984" right="0.31496062992125984" top="0.23622047244094491" bottom="0.35433070866141736" header="0.31496062992125984" footer="0.31496062992125984"/>
  <pageSetup scale="6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2020-04-22T14:11:07Z</cp:lastPrinted>
  <dcterms:created xsi:type="dcterms:W3CDTF">2014-01-27T16:27:43Z</dcterms:created>
  <dcterms:modified xsi:type="dcterms:W3CDTF">2020-07-22T18:27:56Z</dcterms:modified>
</cp:coreProperties>
</file>