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ELIZABETH\CUENTA PUBLICA\2022\PAGINA WEB\"/>
    </mc:Choice>
  </mc:AlternateContent>
  <bookViews>
    <workbookView xWindow="0" yWindow="0" windowWidth="28800" windowHeight="11070"/>
  </bookViews>
  <sheets>
    <sheet name="F6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[1]ECABR!#REF!</definedName>
    <definedName name="A_impresión_IM">[1]ECABR!#REF!</definedName>
    <definedName name="abc">[2]TOTAL!#REF!</definedName>
    <definedName name="ANIO">'[3]Info General'!$D$20</definedName>
    <definedName name="_xlnm.Extract">[4]EGRESOS!#REF!</definedName>
    <definedName name="B">[4]EGRESOS!#REF!</definedName>
    <definedName name="BASE">#REF!</definedName>
    <definedName name="_xlnm.Database">[6]REPORTO!#REF!</definedName>
    <definedName name="cba">[2]TOTAL!#REF!</definedName>
    <definedName name="Database">[6]REPORTO!#REF!</definedName>
    <definedName name="ELOY">#REF!</definedName>
    <definedName name="ENTE_PUBLICO_A">'[3]Info General'!$C$7</definedName>
    <definedName name="Extract">[4]EGRESOS!#REF!</definedName>
    <definedName name="Fecha">#REF!</definedName>
    <definedName name="HF">[7]T1705HF!$B$20:$B$20</definedName>
    <definedName name="ju">[6]REPORTO!#REF!</definedName>
    <definedName name="mao">[1]ECABR!#REF!</definedName>
    <definedName name="N">#REF!</definedName>
    <definedName name="PERIODO_INFORME">'[3]Info General'!$C$14</definedName>
    <definedName name="REPORTO">#REF!</definedName>
    <definedName name="TCAIE">[8]CH1902!$B$20:$B$20</definedName>
    <definedName name="TCFEEIS">#REF!</definedName>
    <definedName name="TRASP">#REF!</definedName>
    <definedName name="U">#REF!</definedName>
    <definedName name="ULTIMO">'[3]Info General'!$E$20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E145" i="1" s="1"/>
  <c r="H145" i="1" s="1"/>
  <c r="G145" i="1"/>
  <c r="F145" i="1"/>
  <c r="D145" i="1"/>
  <c r="C145" i="1"/>
  <c r="E144" i="1"/>
  <c r="H144" i="1" s="1"/>
  <c r="E143" i="1"/>
  <c r="H143" i="1" s="1"/>
  <c r="E142" i="1"/>
  <c r="H142" i="1" s="1"/>
  <c r="G141" i="1"/>
  <c r="F141" i="1"/>
  <c r="E141" i="1"/>
  <c r="H141" i="1" s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E132" i="1" s="1"/>
  <c r="H132" i="1" s="1"/>
  <c r="E133" i="1"/>
  <c r="H133" i="1" s="1"/>
  <c r="G132" i="1"/>
  <c r="F132" i="1"/>
  <c r="D132" i="1"/>
  <c r="C132" i="1"/>
  <c r="E131" i="1"/>
  <c r="H131" i="1" s="1"/>
  <c r="E130" i="1"/>
  <c r="E128" i="1" s="1"/>
  <c r="H128" i="1" s="1"/>
  <c r="E129" i="1"/>
  <c r="H129" i="1" s="1"/>
  <c r="G128" i="1"/>
  <c r="F128" i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E118" i="1" s="1"/>
  <c r="H118" i="1" s="1"/>
  <c r="E119" i="1"/>
  <c r="H119" i="1" s="1"/>
  <c r="G118" i="1"/>
  <c r="F118" i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E108" i="1" s="1"/>
  <c r="H108" i="1" s="1"/>
  <c r="E109" i="1"/>
  <c r="H109" i="1" s="1"/>
  <c r="G108" i="1"/>
  <c r="F108" i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E98" i="1" s="1"/>
  <c r="H98" i="1" s="1"/>
  <c r="E99" i="1"/>
  <c r="H99" i="1" s="1"/>
  <c r="G98" i="1"/>
  <c r="F98" i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E88" i="1" s="1"/>
  <c r="H88" i="1" s="1"/>
  <c r="E89" i="1"/>
  <c r="H89" i="1" s="1"/>
  <c r="G88" i="1"/>
  <c r="F88" i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E80" i="1" s="1"/>
  <c r="E79" i="1" s="1"/>
  <c r="E81" i="1"/>
  <c r="H81" i="1" s="1"/>
  <c r="G80" i="1"/>
  <c r="G79" i="1" s="1"/>
  <c r="F80" i="1"/>
  <c r="D80" i="1"/>
  <c r="D79" i="1" s="1"/>
  <c r="C80" i="1"/>
  <c r="C79" i="1" s="1"/>
  <c r="F79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G70" i="1"/>
  <c r="F70" i="1"/>
  <c r="E70" i="1"/>
  <c r="H70" i="1" s="1"/>
  <c r="D70" i="1"/>
  <c r="C70" i="1"/>
  <c r="E69" i="1"/>
  <c r="H69" i="1" s="1"/>
  <c r="H68" i="1"/>
  <c r="E68" i="1"/>
  <c r="E67" i="1"/>
  <c r="E66" i="1" s="1"/>
  <c r="H66" i="1" s="1"/>
  <c r="G66" i="1"/>
  <c r="F66" i="1"/>
  <c r="D66" i="1"/>
  <c r="C66" i="1"/>
  <c r="E65" i="1"/>
  <c r="H65" i="1" s="1"/>
  <c r="H64" i="1"/>
  <c r="E64" i="1"/>
  <c r="E63" i="1"/>
  <c r="H63" i="1" s="1"/>
  <c r="H62" i="1"/>
  <c r="E62" i="1"/>
  <c r="E61" i="1"/>
  <c r="H61" i="1" s="1"/>
  <c r="H60" i="1"/>
  <c r="E60" i="1"/>
  <c r="E59" i="1"/>
  <c r="E57" i="1" s="1"/>
  <c r="H57" i="1" s="1"/>
  <c r="H58" i="1"/>
  <c r="E58" i="1"/>
  <c r="G57" i="1"/>
  <c r="F57" i="1"/>
  <c r="D57" i="1"/>
  <c r="C57" i="1"/>
  <c r="H56" i="1"/>
  <c r="E56" i="1"/>
  <c r="E55" i="1"/>
  <c r="E53" i="1" s="1"/>
  <c r="H53" i="1" s="1"/>
  <c r="H54" i="1"/>
  <c r="E54" i="1"/>
  <c r="G53" i="1"/>
  <c r="F53" i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E43" i="1" s="1"/>
  <c r="H43" i="1" s="1"/>
  <c r="E44" i="1"/>
  <c r="H44" i="1" s="1"/>
  <c r="G43" i="1"/>
  <c r="F43" i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E33" i="1" s="1"/>
  <c r="H33" i="1" s="1"/>
  <c r="E34" i="1"/>
  <c r="H34" i="1" s="1"/>
  <c r="G33" i="1"/>
  <c r="F33" i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E23" i="1" s="1"/>
  <c r="H23" i="1" s="1"/>
  <c r="E24" i="1"/>
  <c r="H24" i="1" s="1"/>
  <c r="G23" i="1"/>
  <c r="F23" i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E13" i="1" s="1"/>
  <c r="H13" i="1" s="1"/>
  <c r="E14" i="1"/>
  <c r="H14" i="1" s="1"/>
  <c r="G13" i="1"/>
  <c r="F13" i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E5" i="1" s="1"/>
  <c r="E6" i="1"/>
  <c r="H6" i="1" s="1"/>
  <c r="G5" i="1"/>
  <c r="G4" i="1" s="1"/>
  <c r="G154" i="1" s="1"/>
  <c r="F5" i="1"/>
  <c r="D5" i="1"/>
  <c r="C5" i="1"/>
  <c r="C4" i="1" s="1"/>
  <c r="C154" i="1" s="1"/>
  <c r="F4" i="1"/>
  <c r="F154" i="1" s="1"/>
  <c r="D4" i="1"/>
  <c r="D154" i="1" s="1"/>
  <c r="E4" i="1" l="1"/>
  <c r="E154" i="1" s="1"/>
  <c r="H7" i="1"/>
  <c r="H5" i="1" s="1"/>
  <c r="H4" i="1" s="1"/>
  <c r="H15" i="1"/>
  <c r="H25" i="1"/>
  <c r="H35" i="1"/>
  <c r="H45" i="1"/>
  <c r="H55" i="1"/>
  <c r="H59" i="1"/>
  <c r="H67" i="1"/>
  <c r="H82" i="1"/>
  <c r="H80" i="1" s="1"/>
  <c r="H79" i="1" s="1"/>
  <c r="H90" i="1"/>
  <c r="H100" i="1"/>
  <c r="H110" i="1"/>
  <c r="H120" i="1"/>
  <c r="H130" i="1"/>
  <c r="H134" i="1"/>
  <c r="H146" i="1"/>
  <c r="H154" i="1" l="1"/>
</calcChain>
</file>

<file path=xl/sharedStrings.xml><?xml version="1.0" encoding="utf-8"?>
<sst xmlns="http://schemas.openxmlformats.org/spreadsheetml/2006/main" count="285" uniqueCount="212">
  <si>
    <t>INSTITUTO ESTATAL DE LA CULTURA DEL ESTADO DE GUANAJUATO
Clasificación por Objeto del Gasto (Capítulo y Concepto)
al 31 de Diciembre de 2022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</si>
  <si>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</si>
  <si>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</si>
  <si>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</si>
  <si>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</si>
  <si>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</si>
  <si>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</si>
  <si>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</si>
  <si>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</si>
  <si>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</si>
  <si>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</si>
  <si>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</si>
  <si>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</si>
  <si>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</si>
  <si>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</si>
  <si>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</si>
  <si>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</si>
  <si>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</si>
  <si>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</si>
  <si>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</si>
  <si>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</si>
  <si>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</si>
  <si>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</si>
  <si>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</si>
  <si>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</si>
  <si>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</si>
  <si>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</si>
  <si>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</si>
  <si>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</si>
  <si>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</si>
  <si>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</si>
  <si>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</si>
  <si>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</si>
  <si>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</si>
  <si>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</si>
  <si>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</si>
  <si>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</si>
  <si>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</si>
  <si>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</si>
  <si>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</si>
  <si>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</si>
  <si>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</si>
  <si>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</si>
  <si>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</si>
  <si>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</si>
  <si>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</si>
  <si>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</si>
  <si>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</si>
  <si>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</si>
  <si>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</si>
  <si>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</si>
  <si>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</si>
  <si>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</si>
  <si>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</si>
  <si>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</si>
  <si>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</si>
  <si>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</si>
  <si>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</si>
  <si>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</si>
  <si>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</si>
  <si>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</si>
  <si>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</si>
  <si>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</si>
  <si>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</si>
  <si>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</si>
  <si>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</si>
  <si>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</si>
  <si>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</si>
  <si>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</si>
  <si>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</si>
  <si>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</si>
  <si>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</si>
  <si>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</si>
  <si>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</si>
  <si>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</si>
  <si>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</si>
  <si>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</si>
  <si>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</si>
  <si>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</si>
  <si>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</si>
  <si>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</si>
  <si>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</si>
  <si>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</si>
  <si>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</si>
  <si>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</si>
  <si>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</si>
  <si>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</si>
  <si>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</si>
  <si>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</si>
  <si>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</si>
  <si>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</si>
  <si>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</si>
  <si>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</si>
  <si>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</si>
  <si>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</si>
  <si>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</si>
  <si>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</si>
  <si>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</si>
  <si>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</si>
  <si>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</si>
  <si>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</si>
  <si>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</si>
  <si>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</si>
  <si>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</si>
  <si>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</si>
  <si>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</si>
  <si>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</si>
  <si>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</si>
  <si>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</si>
  <si>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</si>
  <si>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</si>
  <si>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</si>
  <si>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</si>
  <si>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</si>
  <si>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</si>
  <si>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</si>
  <si>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</si>
  <si>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</si>
  <si>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</si>
  <si>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</si>
  <si>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</si>
  <si>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</si>
  <si>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</si>
  <si>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</si>
  <si>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</si>
  <si>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</si>
  <si>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</si>
  <si>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</si>
  <si>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</si>
  <si>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</si>
  <si>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</si>
  <si>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</si>
  <si>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</si>
  <si>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</si>
  <si>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</si>
  <si>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</si>
  <si>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</si>
  <si>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</si>
  <si>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</si>
  <si>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</si>
  <si>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</si>
  <si>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</si>
  <si>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</si>
  <si>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</si>
  <si>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</si>
  <si>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</si>
  <si>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</si>
  <si>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</si>
  <si>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</si>
  <si>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</si>
  <si>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</si>
  <si>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</si>
  <si>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</si>
  <si>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</si>
  <si>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</si>
  <si>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</si>
  <si>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</si>
  <si>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</si>
  <si>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</si>
  <si>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</si>
  <si>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</si>
  <si>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</si>
  <si>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</si>
  <si>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</si>
  <si>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</si>
  <si>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</si>
  <si>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</si>
  <si>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</si>
  <si>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</si>
  <si>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</si>
  <si>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</si>
  <si>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</si>
  <si>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</si>
  <si>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</si>
  <si>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</si>
  <si>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</si>
  <si>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</si>
  <si>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</si>
  <si>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</si>
  <si>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</si>
  <si>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</si>
  <si>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</si>
  <si>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</si>
  <si>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</si>
  <si>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</si>
  <si>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</si>
  <si>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</si>
  <si>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</si>
  <si>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</si>
  <si>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</si>
  <si>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</si>
  <si>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</si>
  <si>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</si>
  <si>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</si>
  <si>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</si>
  <si>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</si>
  <si>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</si>
  <si>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</si>
  <si>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</si>
  <si>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</si>
  <si>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</si>
  <si>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</si>
  <si>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</si>
  <si>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</si>
  <si>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</si>
  <si>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</si>
  <si>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</si>
  <si>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</t>
  </si>
  <si>
    <t>María Adriana Camarena de Obeso</t>
  </si>
  <si>
    <t>Ma. Guadalupe Martha Saucedo Serrano</t>
  </si>
  <si>
    <t>Directora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</si>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</sst>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top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" fontId="5" fillId="0" borderId="5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" fontId="5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center" indent="2"/>
    </xf>
    <xf numFmtId="4" fontId="6" fillId="0" borderId="11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top"/>
    </xf>
    <xf numFmtId="0" fontId="4" fillId="0" borderId="9" xfId="0" applyFont="1" applyBorder="1"/>
    <xf numFmtId="0" fontId="9" fillId="0" borderId="10" xfId="0" applyFont="1" applyBorder="1" applyAlignment="1">
      <alignment horizontal="left" vertical="center" indent="1"/>
    </xf>
    <xf numFmtId="4" fontId="9" fillId="0" borderId="11" xfId="0" applyNumberFormat="1" applyFont="1" applyBorder="1" applyAlignment="1">
      <alignment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2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9" fillId="0" borderId="9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left" vertical="center" indent="1"/>
    </xf>
    <xf numFmtId="0" fontId="4" fillId="0" borderId="12" xfId="0" applyFont="1" applyBorder="1"/>
    <xf numFmtId="0" fontId="2" fillId="0" borderId="13" xfId="0" applyFont="1" applyBorder="1" applyAlignment="1">
      <alignment horizontal="left" vertical="center"/>
    </xf>
    <xf numFmtId="4" fontId="2" fillId="0" borderId="8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10" fillId="3" borderId="0" xfId="0" applyFont="1" applyFill="1" applyAlignment="1">
      <alignment horizontal="left" vertical="top" wrapText="1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0" xfId="1" applyFont="1" applyAlignment="1">
      <alignment horizontal="center"/>
    </xf>
  </cellXfs>
  <cellStyles count="2">
    <cellStyle name="Normal" xfId="0" builtinId="0"/>
    <cellStyle name="Normal 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ELIZABETH/CUENTA%20PUBLICA/2022/3011_IEC_2022/3011_IEC_LDF_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  <sheetName val="N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showGridLines="0" tabSelected="1" zoomScaleNormal="100" workbookViewId="0">
      <selection activeCell="C10" sqref="C10"/>
    </sheetView>
  </sheetViews>
  <sheetFormatPr baseColWidth="10" defaultRowHeight="12.75"/>
  <cols>
    <col min="1" max="1" width="4.83203125" style="4" customWidth="1"/>
    <col min="2" max="2" width="66.83203125" style="4" customWidth="1"/>
    <col min="3" max="8" width="16.83203125" style="4" customWidth="1"/>
    <col min="9" max="11" width="12" style="4"/>
    <col min="12" max="12" width="15" style="4" bestFit="1" customWidth="1"/>
    <col min="13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204182969.52000001</v>
      </c>
      <c r="D4" s="15">
        <f t="shared" ref="D4:H4" si="0">D5+D13+D23+D33+D43+D53+D57+D66+D70</f>
        <v>226074664.87000003</v>
      </c>
      <c r="E4" s="15">
        <f t="shared" si="0"/>
        <v>430257634.38999999</v>
      </c>
      <c r="F4" s="15">
        <f t="shared" si="0"/>
        <v>319469027.13999999</v>
      </c>
      <c r="G4" s="15">
        <f t="shared" si="0"/>
        <v>318352666.94999999</v>
      </c>
      <c r="H4" s="15">
        <f t="shared" si="0"/>
        <v>110788607.25000001</v>
      </c>
    </row>
    <row r="5" spans="1:8">
      <c r="A5" s="16" t="s">
        <v>10</v>
      </c>
      <c r="B5" s="17"/>
      <c r="C5" s="18">
        <f>SUM(C6:C12)</f>
        <v>106547126.21000001</v>
      </c>
      <c r="D5" s="18">
        <f t="shared" ref="D5:H5" si="1">SUM(D6:D12)</f>
        <v>6783523.2200000007</v>
      </c>
      <c r="E5" s="18">
        <f t="shared" si="1"/>
        <v>113330649.42999999</v>
      </c>
      <c r="F5" s="18">
        <f t="shared" si="1"/>
        <v>106507264.36</v>
      </c>
      <c r="G5" s="18">
        <f t="shared" si="1"/>
        <v>106376264.36</v>
      </c>
      <c r="H5" s="18">
        <f t="shared" si="1"/>
        <v>6823385.0699999919</v>
      </c>
    </row>
    <row r="6" spans="1:8">
      <c r="A6" s="19" t="s">
        <v>11</v>
      </c>
      <c r="B6" s="20" t="s">
        <v>12</v>
      </c>
      <c r="C6" s="21">
        <v>25366656</v>
      </c>
      <c r="D6" s="21">
        <v>-4240602.99</v>
      </c>
      <c r="E6" s="21">
        <f>C6+D6</f>
        <v>21126053.009999998</v>
      </c>
      <c r="F6" s="21">
        <v>20498013.59</v>
      </c>
      <c r="G6" s="21">
        <v>20498013.59</v>
      </c>
      <c r="H6" s="21">
        <f>E6-F6</f>
        <v>628039.41999999806</v>
      </c>
    </row>
    <row r="7" spans="1:8">
      <c r="A7" s="19" t="s">
        <v>13</v>
      </c>
      <c r="B7" s="20" t="s">
        <v>14</v>
      </c>
      <c r="C7" s="21">
        <v>5714515</v>
      </c>
      <c r="D7" s="21">
        <v>13699306.08</v>
      </c>
      <c r="E7" s="21">
        <f t="shared" ref="E7:E12" si="2">C7+D7</f>
        <v>19413821.079999998</v>
      </c>
      <c r="F7" s="21">
        <v>18523855.870000001</v>
      </c>
      <c r="G7" s="21">
        <v>18523855.870000001</v>
      </c>
      <c r="H7" s="21">
        <f t="shared" ref="H7:H70" si="3">E7-F7</f>
        <v>889965.20999999717</v>
      </c>
    </row>
    <row r="8" spans="1:8">
      <c r="A8" s="19" t="s">
        <v>15</v>
      </c>
      <c r="B8" s="20" t="s">
        <v>16</v>
      </c>
      <c r="C8" s="21">
        <v>30267252</v>
      </c>
      <c r="D8" s="21">
        <v>-3254898.69</v>
      </c>
      <c r="E8" s="21">
        <f t="shared" si="2"/>
        <v>27012353.309999999</v>
      </c>
      <c r="F8" s="21">
        <v>23666180.870000001</v>
      </c>
      <c r="G8" s="21">
        <v>23535180.870000001</v>
      </c>
      <c r="H8" s="21">
        <f t="shared" si="3"/>
        <v>3346172.4399999976</v>
      </c>
    </row>
    <row r="9" spans="1:8">
      <c r="A9" s="19" t="s">
        <v>17</v>
      </c>
      <c r="B9" s="20" t="s">
        <v>18</v>
      </c>
      <c r="C9" s="21">
        <v>9641284</v>
      </c>
      <c r="D9" s="21">
        <v>274207.78000000003</v>
      </c>
      <c r="E9" s="21">
        <f t="shared" si="2"/>
        <v>9915491.7799999993</v>
      </c>
      <c r="F9" s="21">
        <v>9512081.2799999993</v>
      </c>
      <c r="G9" s="21">
        <v>9512081.2799999993</v>
      </c>
      <c r="H9" s="21">
        <f t="shared" si="3"/>
        <v>403410.5</v>
      </c>
    </row>
    <row r="10" spans="1:8">
      <c r="A10" s="19" t="s">
        <v>19</v>
      </c>
      <c r="B10" s="20" t="s">
        <v>20</v>
      </c>
      <c r="C10" s="21">
        <v>35253739.210000001</v>
      </c>
      <c r="D10" s="21">
        <v>239746.04</v>
      </c>
      <c r="E10" s="21">
        <f t="shared" si="2"/>
        <v>35493485.25</v>
      </c>
      <c r="F10" s="21">
        <v>34028087.030000001</v>
      </c>
      <c r="G10" s="21">
        <v>34028087.030000001</v>
      </c>
      <c r="H10" s="21">
        <f t="shared" si="3"/>
        <v>1465398.2199999988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>
        <v>303680</v>
      </c>
      <c r="D12" s="21">
        <v>65765</v>
      </c>
      <c r="E12" s="21">
        <f t="shared" si="2"/>
        <v>369445</v>
      </c>
      <c r="F12" s="21">
        <v>279045.71999999997</v>
      </c>
      <c r="G12" s="21">
        <v>279045.71999999997</v>
      </c>
      <c r="H12" s="21">
        <f t="shared" si="3"/>
        <v>90399.280000000028</v>
      </c>
    </row>
    <row r="13" spans="1:8">
      <c r="A13" s="16" t="s">
        <v>25</v>
      </c>
      <c r="B13" s="17"/>
      <c r="C13" s="18">
        <f>SUM(C14:C22)</f>
        <v>6832802.3300000001</v>
      </c>
      <c r="D13" s="18">
        <f t="shared" ref="D13:G13" si="4">SUM(D14:D22)</f>
        <v>192469.29000000007</v>
      </c>
      <c r="E13" s="18">
        <f t="shared" si="4"/>
        <v>7025271.6199999992</v>
      </c>
      <c r="F13" s="18">
        <f t="shared" si="4"/>
        <v>5504799.3999999994</v>
      </c>
      <c r="G13" s="18">
        <f t="shared" si="4"/>
        <v>5504799.3999999994</v>
      </c>
      <c r="H13" s="18">
        <f t="shared" si="3"/>
        <v>1520472.2199999997</v>
      </c>
    </row>
    <row r="14" spans="1:8">
      <c r="A14" s="19" t="s">
        <v>26</v>
      </c>
      <c r="B14" s="20" t="s">
        <v>27</v>
      </c>
      <c r="C14" s="21">
        <v>2734998.93</v>
      </c>
      <c r="D14" s="21">
        <v>-694667.92</v>
      </c>
      <c r="E14" s="21">
        <f t="shared" ref="E14:E22" si="5">C14+D14</f>
        <v>2040331.0100000002</v>
      </c>
      <c r="F14" s="21">
        <v>1811896.85</v>
      </c>
      <c r="G14" s="21">
        <v>1811896.85</v>
      </c>
      <c r="H14" s="21">
        <f t="shared" si="3"/>
        <v>228434.16000000015</v>
      </c>
    </row>
    <row r="15" spans="1:8">
      <c r="A15" s="19" t="s">
        <v>28</v>
      </c>
      <c r="B15" s="20" t="s">
        <v>29</v>
      </c>
      <c r="C15" s="21">
        <v>696059</v>
      </c>
      <c r="D15" s="21">
        <v>-101206.32</v>
      </c>
      <c r="E15" s="21">
        <f t="shared" si="5"/>
        <v>594852.67999999993</v>
      </c>
      <c r="F15" s="21">
        <v>552893.84</v>
      </c>
      <c r="G15" s="21">
        <v>552893.84</v>
      </c>
      <c r="H15" s="21">
        <f t="shared" si="3"/>
        <v>41958.839999999967</v>
      </c>
    </row>
    <row r="16" spans="1:8">
      <c r="A16" s="19" t="s">
        <v>30</v>
      </c>
      <c r="B16" s="20" t="s">
        <v>31</v>
      </c>
      <c r="C16" s="21">
        <v>0</v>
      </c>
      <c r="D16" s="21">
        <v>521830.46</v>
      </c>
      <c r="E16" s="21">
        <f t="shared" si="5"/>
        <v>521830.46</v>
      </c>
      <c r="F16" s="21">
        <v>519024.28</v>
      </c>
      <c r="G16" s="21">
        <v>519024.28</v>
      </c>
      <c r="H16" s="21">
        <f t="shared" si="3"/>
        <v>2806.179999999993</v>
      </c>
    </row>
    <row r="17" spans="1:8">
      <c r="A17" s="19" t="s">
        <v>32</v>
      </c>
      <c r="B17" s="20" t="s">
        <v>33</v>
      </c>
      <c r="C17" s="21">
        <v>983093.14</v>
      </c>
      <c r="D17" s="21">
        <v>-187812.8</v>
      </c>
      <c r="E17" s="21">
        <f t="shared" si="5"/>
        <v>795280.34000000008</v>
      </c>
      <c r="F17" s="21">
        <v>697397.47</v>
      </c>
      <c r="G17" s="21">
        <v>697397.47</v>
      </c>
      <c r="H17" s="21">
        <f t="shared" si="3"/>
        <v>97882.870000000112</v>
      </c>
    </row>
    <row r="18" spans="1:8">
      <c r="A18" s="19" t="s">
        <v>34</v>
      </c>
      <c r="B18" s="20" t="s">
        <v>35</v>
      </c>
      <c r="C18" s="21">
        <v>103521.78</v>
      </c>
      <c r="D18" s="21">
        <v>-6854.66</v>
      </c>
      <c r="E18" s="21">
        <f t="shared" si="5"/>
        <v>96667.12</v>
      </c>
      <c r="F18" s="21">
        <v>86816.63</v>
      </c>
      <c r="G18" s="21">
        <v>86816.63</v>
      </c>
      <c r="H18" s="21">
        <f t="shared" si="3"/>
        <v>9850.4899999999907</v>
      </c>
    </row>
    <row r="19" spans="1:8">
      <c r="A19" s="19" t="s">
        <v>36</v>
      </c>
      <c r="B19" s="20" t="s">
        <v>37</v>
      </c>
      <c r="C19" s="21">
        <v>1946885.48</v>
      </c>
      <c r="D19" s="21">
        <v>80500</v>
      </c>
      <c r="E19" s="21">
        <f t="shared" si="5"/>
        <v>2027385.48</v>
      </c>
      <c r="F19" s="21">
        <v>1284720.33</v>
      </c>
      <c r="G19" s="21">
        <v>1284720.33</v>
      </c>
      <c r="H19" s="21">
        <f t="shared" si="3"/>
        <v>742665.14999999991</v>
      </c>
    </row>
    <row r="20" spans="1:8">
      <c r="A20" s="19" t="s">
        <v>38</v>
      </c>
      <c r="B20" s="20" t="s">
        <v>39</v>
      </c>
      <c r="C20" s="21">
        <v>220910</v>
      </c>
      <c r="D20" s="21">
        <v>436851.18</v>
      </c>
      <c r="E20" s="21">
        <f t="shared" si="5"/>
        <v>657761.17999999993</v>
      </c>
      <c r="F20" s="21">
        <v>294114.65000000002</v>
      </c>
      <c r="G20" s="21">
        <v>294114.65000000002</v>
      </c>
      <c r="H20" s="21">
        <f t="shared" si="3"/>
        <v>363646.52999999991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147334</v>
      </c>
      <c r="D22" s="21">
        <v>143829.35</v>
      </c>
      <c r="E22" s="21">
        <f t="shared" si="5"/>
        <v>291163.34999999998</v>
      </c>
      <c r="F22" s="21">
        <v>257935.35</v>
      </c>
      <c r="G22" s="21">
        <v>257935.35</v>
      </c>
      <c r="H22" s="21">
        <f t="shared" si="3"/>
        <v>33227.999999999971</v>
      </c>
    </row>
    <row r="23" spans="1:8">
      <c r="A23" s="16" t="s">
        <v>44</v>
      </c>
      <c r="B23" s="17"/>
      <c r="C23" s="18">
        <f>SUM(C24:C32)</f>
        <v>64370706.769999996</v>
      </c>
      <c r="D23" s="18">
        <f t="shared" ref="D23:G23" si="6">SUM(D24:D32)</f>
        <v>60706653.159999996</v>
      </c>
      <c r="E23" s="18">
        <f t="shared" si="6"/>
        <v>125077359.93000001</v>
      </c>
      <c r="F23" s="18">
        <f t="shared" si="6"/>
        <v>100178342.48999999</v>
      </c>
      <c r="G23" s="18">
        <f t="shared" si="6"/>
        <v>99192982.299999997</v>
      </c>
      <c r="H23" s="18">
        <f t="shared" si="3"/>
        <v>24899017.440000013</v>
      </c>
    </row>
    <row r="24" spans="1:8">
      <c r="A24" s="19" t="s">
        <v>45</v>
      </c>
      <c r="B24" s="20" t="s">
        <v>46</v>
      </c>
      <c r="C24" s="21">
        <v>3161807.95</v>
      </c>
      <c r="D24" s="21">
        <v>329251.61</v>
      </c>
      <c r="E24" s="21">
        <f t="shared" ref="E24:E32" si="7">C24+D24</f>
        <v>3491059.56</v>
      </c>
      <c r="F24" s="21">
        <v>3201407.69</v>
      </c>
      <c r="G24" s="21">
        <v>3201407.69</v>
      </c>
      <c r="H24" s="21">
        <f t="shared" si="3"/>
        <v>289651.87000000011</v>
      </c>
    </row>
    <row r="25" spans="1:8">
      <c r="A25" s="19" t="s">
        <v>47</v>
      </c>
      <c r="B25" s="20" t="s">
        <v>48</v>
      </c>
      <c r="C25" s="21">
        <v>3713324.07</v>
      </c>
      <c r="D25" s="21">
        <v>3546574.72</v>
      </c>
      <c r="E25" s="21">
        <f t="shared" si="7"/>
        <v>7259898.79</v>
      </c>
      <c r="F25" s="21">
        <v>6615837.6600000001</v>
      </c>
      <c r="G25" s="21">
        <v>6615837.6600000001</v>
      </c>
      <c r="H25" s="21">
        <f t="shared" si="3"/>
        <v>644061.12999999989</v>
      </c>
    </row>
    <row r="26" spans="1:8">
      <c r="A26" s="19" t="s">
        <v>49</v>
      </c>
      <c r="B26" s="20" t="s">
        <v>50</v>
      </c>
      <c r="C26" s="21">
        <v>7097966.8099999996</v>
      </c>
      <c r="D26" s="21">
        <v>2893647.41</v>
      </c>
      <c r="E26" s="21">
        <f t="shared" si="7"/>
        <v>9991614.2199999988</v>
      </c>
      <c r="F26" s="21">
        <v>9463431.6500000004</v>
      </c>
      <c r="G26" s="21">
        <v>9131357.9900000002</v>
      </c>
      <c r="H26" s="21">
        <f t="shared" si="3"/>
        <v>528182.56999999844</v>
      </c>
    </row>
    <row r="27" spans="1:8">
      <c r="A27" s="19" t="s">
        <v>51</v>
      </c>
      <c r="B27" s="20" t="s">
        <v>52</v>
      </c>
      <c r="C27" s="21">
        <v>1594421.64</v>
      </c>
      <c r="D27" s="21">
        <v>1330907.6200000001</v>
      </c>
      <c r="E27" s="21">
        <f t="shared" si="7"/>
        <v>2925329.26</v>
      </c>
      <c r="F27" s="21">
        <v>2197816.4500000002</v>
      </c>
      <c r="G27" s="21">
        <v>2146792.23</v>
      </c>
      <c r="H27" s="21">
        <f t="shared" si="3"/>
        <v>727512.80999999959</v>
      </c>
    </row>
    <row r="28" spans="1:8">
      <c r="A28" s="19" t="s">
        <v>53</v>
      </c>
      <c r="B28" s="20" t="s">
        <v>54</v>
      </c>
      <c r="C28" s="21">
        <v>10831511.32</v>
      </c>
      <c r="D28" s="21">
        <v>2041070.46</v>
      </c>
      <c r="E28" s="21">
        <f t="shared" si="7"/>
        <v>12872581.780000001</v>
      </c>
      <c r="F28" s="21">
        <v>8995288.3699999992</v>
      </c>
      <c r="G28" s="21">
        <v>8529162.0600000005</v>
      </c>
      <c r="H28" s="21">
        <f t="shared" si="3"/>
        <v>3877293.410000002</v>
      </c>
    </row>
    <row r="29" spans="1:8">
      <c r="A29" s="19" t="s">
        <v>55</v>
      </c>
      <c r="B29" s="20" t="s">
        <v>56</v>
      </c>
      <c r="C29" s="21">
        <v>2615831.25</v>
      </c>
      <c r="D29" s="21">
        <v>35222448.009999998</v>
      </c>
      <c r="E29" s="21">
        <f t="shared" si="7"/>
        <v>37838279.259999998</v>
      </c>
      <c r="F29" s="21">
        <v>34414140.399999999</v>
      </c>
      <c r="G29" s="21">
        <v>34414140.399999999</v>
      </c>
      <c r="H29" s="21">
        <f t="shared" si="3"/>
        <v>3424138.8599999994</v>
      </c>
    </row>
    <row r="30" spans="1:8">
      <c r="A30" s="19" t="s">
        <v>57</v>
      </c>
      <c r="B30" s="20" t="s">
        <v>58</v>
      </c>
      <c r="C30" s="21">
        <v>1379106.12</v>
      </c>
      <c r="D30" s="21">
        <v>641215.42000000004</v>
      </c>
      <c r="E30" s="21">
        <f t="shared" si="7"/>
        <v>2020321.54</v>
      </c>
      <c r="F30" s="21">
        <v>1135021.3600000001</v>
      </c>
      <c r="G30" s="21">
        <v>1135021.3600000001</v>
      </c>
      <c r="H30" s="21">
        <f t="shared" si="3"/>
        <v>885300.17999999993</v>
      </c>
    </row>
    <row r="31" spans="1:8">
      <c r="A31" s="19" t="s">
        <v>59</v>
      </c>
      <c r="B31" s="20" t="s">
        <v>60</v>
      </c>
      <c r="C31" s="21">
        <v>31137031.609999999</v>
      </c>
      <c r="D31" s="21">
        <v>14617658.300000001</v>
      </c>
      <c r="E31" s="21">
        <f t="shared" si="7"/>
        <v>45754689.909999996</v>
      </c>
      <c r="F31" s="21">
        <v>31465502.27</v>
      </c>
      <c r="G31" s="21">
        <v>31419502.27</v>
      </c>
      <c r="H31" s="21">
        <f t="shared" si="3"/>
        <v>14289187.639999997</v>
      </c>
    </row>
    <row r="32" spans="1:8">
      <c r="A32" s="19" t="s">
        <v>61</v>
      </c>
      <c r="B32" s="20" t="s">
        <v>62</v>
      </c>
      <c r="C32" s="21">
        <v>2839706</v>
      </c>
      <c r="D32" s="21">
        <v>83879.61</v>
      </c>
      <c r="E32" s="21">
        <f t="shared" si="7"/>
        <v>2923585.61</v>
      </c>
      <c r="F32" s="21">
        <v>2689896.64</v>
      </c>
      <c r="G32" s="21">
        <v>2599760.64</v>
      </c>
      <c r="H32" s="21">
        <f t="shared" si="3"/>
        <v>233688.96999999974</v>
      </c>
    </row>
    <row r="33" spans="1:8">
      <c r="A33" s="16" t="s">
        <v>63</v>
      </c>
      <c r="B33" s="17"/>
      <c r="C33" s="18">
        <f>SUM(C34:C42)</f>
        <v>11786349.710000001</v>
      </c>
      <c r="D33" s="18">
        <f t="shared" ref="D33:G33" si="8">SUM(D34:D42)</f>
        <v>6708669.3399999999</v>
      </c>
      <c r="E33" s="18">
        <f t="shared" si="8"/>
        <v>18495019.050000001</v>
      </c>
      <c r="F33" s="18">
        <f t="shared" si="8"/>
        <v>18052216.079999998</v>
      </c>
      <c r="G33" s="18">
        <f t="shared" si="8"/>
        <v>18052216.079999998</v>
      </c>
      <c r="H33" s="18">
        <f t="shared" si="3"/>
        <v>442802.97000000253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>
        <v>9146349.7100000009</v>
      </c>
      <c r="D35" s="21">
        <v>641239.34</v>
      </c>
      <c r="E35" s="21">
        <f t="shared" si="9"/>
        <v>9787589.0500000007</v>
      </c>
      <c r="F35" s="21">
        <v>9776436.6199999992</v>
      </c>
      <c r="G35" s="21">
        <v>9776436.6199999992</v>
      </c>
      <c r="H35" s="21">
        <f t="shared" si="3"/>
        <v>11152.430000001565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1040000</v>
      </c>
      <c r="D37" s="21">
        <v>5188110</v>
      </c>
      <c r="E37" s="21">
        <f t="shared" si="9"/>
        <v>6228110</v>
      </c>
      <c r="F37" s="21">
        <v>5906960</v>
      </c>
      <c r="G37" s="21">
        <v>5906960</v>
      </c>
      <c r="H37" s="21">
        <f t="shared" si="3"/>
        <v>321150</v>
      </c>
    </row>
    <row r="38" spans="1:8">
      <c r="A38" s="19" t="s">
        <v>72</v>
      </c>
      <c r="B38" s="20" t="s">
        <v>73</v>
      </c>
      <c r="C38" s="21">
        <v>1600000</v>
      </c>
      <c r="D38" s="21">
        <v>879320</v>
      </c>
      <c r="E38" s="21">
        <f t="shared" si="9"/>
        <v>2479320</v>
      </c>
      <c r="F38" s="21">
        <v>2368819.46</v>
      </c>
      <c r="G38" s="21">
        <v>2368819.46</v>
      </c>
      <c r="H38" s="21">
        <f t="shared" si="3"/>
        <v>110500.54000000004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0</v>
      </c>
      <c r="D43" s="18">
        <f t="shared" ref="D43:G43" si="10">SUM(D44:D52)</f>
        <v>1255334.8399999999</v>
      </c>
      <c r="E43" s="18">
        <f t="shared" si="10"/>
        <v>1255334.8399999999</v>
      </c>
      <c r="F43" s="18">
        <f t="shared" si="10"/>
        <v>279731.33999999997</v>
      </c>
      <c r="G43" s="18">
        <f t="shared" si="10"/>
        <v>279731.33999999997</v>
      </c>
      <c r="H43" s="18">
        <f t="shared" si="3"/>
        <v>975603.49999999988</v>
      </c>
    </row>
    <row r="44" spans="1:8">
      <c r="A44" s="19" t="s">
        <v>81</v>
      </c>
      <c r="B44" s="20" t="s">
        <v>82</v>
      </c>
      <c r="C44" s="21">
        <v>0</v>
      </c>
      <c r="D44" s="21">
        <v>1189603.47</v>
      </c>
      <c r="E44" s="21">
        <f t="shared" ref="E44:E52" si="11">C44+D44</f>
        <v>1189603.47</v>
      </c>
      <c r="F44" s="21">
        <v>213999.97</v>
      </c>
      <c r="G44" s="21">
        <v>213999.97</v>
      </c>
      <c r="H44" s="21">
        <f t="shared" si="3"/>
        <v>975603.5</v>
      </c>
    </row>
    <row r="45" spans="1:8">
      <c r="A45" s="19" t="s">
        <v>83</v>
      </c>
      <c r="B45" s="20" t="s">
        <v>84</v>
      </c>
      <c r="C45" s="21">
        <v>0</v>
      </c>
      <c r="D45" s="21">
        <v>0</v>
      </c>
      <c r="E45" s="21">
        <f t="shared" si="11"/>
        <v>0</v>
      </c>
      <c r="F45" s="21">
        <v>0</v>
      </c>
      <c r="G45" s="21">
        <v>0</v>
      </c>
      <c r="H45" s="21">
        <f t="shared" si="3"/>
        <v>0</v>
      </c>
    </row>
    <row r="46" spans="1:8">
      <c r="A46" s="19" t="s">
        <v>85</v>
      </c>
      <c r="B46" s="20" t="s">
        <v>86</v>
      </c>
      <c r="C46" s="21"/>
      <c r="D46" s="21"/>
      <c r="E46" s="21">
        <f t="shared" si="11"/>
        <v>0</v>
      </c>
      <c r="F46" s="21"/>
      <c r="G46" s="21"/>
      <c r="H46" s="21">
        <f t="shared" si="3"/>
        <v>0</v>
      </c>
    </row>
    <row r="47" spans="1:8">
      <c r="A47" s="19" t="s">
        <v>87</v>
      </c>
      <c r="B47" s="20" t="s">
        <v>88</v>
      </c>
      <c r="C47" s="21"/>
      <c r="D47" s="21"/>
      <c r="E47" s="21">
        <f t="shared" si="11"/>
        <v>0</v>
      </c>
      <c r="F47" s="21"/>
      <c r="G47" s="21"/>
      <c r="H47" s="21">
        <f t="shared" si="3"/>
        <v>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0</v>
      </c>
      <c r="D49" s="21">
        <v>65731.37</v>
      </c>
      <c r="E49" s="21">
        <f t="shared" si="11"/>
        <v>65731.37</v>
      </c>
      <c r="F49" s="21">
        <v>65731.37</v>
      </c>
      <c r="G49" s="21">
        <v>65731.37</v>
      </c>
      <c r="H49" s="21">
        <f t="shared" si="3"/>
        <v>0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153625015.37</v>
      </c>
      <c r="E53" s="18">
        <f t="shared" si="12"/>
        <v>153625015.37</v>
      </c>
      <c r="F53" s="18">
        <f t="shared" si="12"/>
        <v>78057992.469999999</v>
      </c>
      <c r="G53" s="18">
        <f t="shared" si="12"/>
        <v>78057992.469999999</v>
      </c>
      <c r="H53" s="18">
        <f t="shared" si="3"/>
        <v>75567022.900000006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>
        <v>0</v>
      </c>
      <c r="D55" s="21">
        <v>153625015.37</v>
      </c>
      <c r="E55" s="21">
        <f t="shared" si="13"/>
        <v>153625015.37</v>
      </c>
      <c r="F55" s="21">
        <v>78057992.469999999</v>
      </c>
      <c r="G55" s="21">
        <v>78057992.469999999</v>
      </c>
      <c r="H55" s="21">
        <f t="shared" si="3"/>
        <v>75567022.900000006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14645984.5</v>
      </c>
      <c r="D57" s="18">
        <f t="shared" ref="D57:G57" si="14">SUM(D58:D65)</f>
        <v>-3197000.35</v>
      </c>
      <c r="E57" s="18">
        <f t="shared" si="14"/>
        <v>11448984.15</v>
      </c>
      <c r="F57" s="18">
        <f t="shared" si="14"/>
        <v>10888681</v>
      </c>
      <c r="G57" s="18">
        <f t="shared" si="14"/>
        <v>10888681</v>
      </c>
      <c r="H57" s="18">
        <f t="shared" si="3"/>
        <v>560303.15000000037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>
        <v>10150000</v>
      </c>
      <c r="D62" s="21">
        <v>1229372.23</v>
      </c>
      <c r="E62" s="21">
        <f t="shared" si="15"/>
        <v>11379372.23</v>
      </c>
      <c r="F62" s="21">
        <v>10888681</v>
      </c>
      <c r="G62" s="21">
        <v>10888681</v>
      </c>
      <c r="H62" s="21">
        <f t="shared" si="3"/>
        <v>490691.23000000045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4495984.5</v>
      </c>
      <c r="D65" s="21">
        <v>-4426372.58</v>
      </c>
      <c r="E65" s="21">
        <f t="shared" si="15"/>
        <v>69611.919999999925</v>
      </c>
      <c r="F65" s="21">
        <v>0</v>
      </c>
      <c r="G65" s="21">
        <v>0</v>
      </c>
      <c r="H65" s="21">
        <f t="shared" si="3"/>
        <v>69611.919999999925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 ht="12.75" hidden="1" customHeight="1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 ht="12.75" hidden="1" customHeight="1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 ht="12.75" hidden="1" customHeight="1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3755589</v>
      </c>
      <c r="E79" s="25">
        <f t="shared" si="21"/>
        <v>3755589</v>
      </c>
      <c r="F79" s="25">
        <f t="shared" si="21"/>
        <v>3431230.45</v>
      </c>
      <c r="G79" s="25">
        <f t="shared" si="21"/>
        <v>3431230.45</v>
      </c>
      <c r="H79" s="25">
        <f t="shared" si="21"/>
        <v>324358.54999999981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0</v>
      </c>
      <c r="E80" s="25">
        <f t="shared" si="22"/>
        <v>0</v>
      </c>
      <c r="F80" s="25">
        <f t="shared" si="22"/>
        <v>0</v>
      </c>
      <c r="G80" s="25">
        <f t="shared" si="22"/>
        <v>0</v>
      </c>
      <c r="H80" s="25">
        <f t="shared" si="22"/>
        <v>0</v>
      </c>
    </row>
    <row r="81" spans="1:8">
      <c r="A81" s="19" t="s">
        <v>145</v>
      </c>
      <c r="B81" s="30" t="s">
        <v>12</v>
      </c>
      <c r="C81" s="31"/>
      <c r="D81" s="31"/>
      <c r="E81" s="21">
        <f t="shared" ref="E81:E87" si="23">C81+D81</f>
        <v>0</v>
      </c>
      <c r="F81" s="31"/>
      <c r="G81" s="31"/>
      <c r="H81" s="31">
        <f t="shared" ref="H81:H144" si="24">E81-F81</f>
        <v>0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23"/>
        <v>0</v>
      </c>
      <c r="F82" s="31"/>
      <c r="G82" s="31"/>
      <c r="H82" s="31">
        <f t="shared" si="24"/>
        <v>0</v>
      </c>
    </row>
    <row r="83" spans="1:8">
      <c r="A83" s="19" t="s">
        <v>147</v>
      </c>
      <c r="B83" s="30" t="s">
        <v>16</v>
      </c>
      <c r="C83" s="31"/>
      <c r="D83" s="31"/>
      <c r="E83" s="21">
        <f t="shared" si="23"/>
        <v>0</v>
      </c>
      <c r="F83" s="31"/>
      <c r="G83" s="31"/>
      <c r="H83" s="31">
        <f t="shared" si="24"/>
        <v>0</v>
      </c>
    </row>
    <row r="84" spans="1:8" ht="12.75" hidden="1" customHeight="1">
      <c r="A84" s="19" t="s">
        <v>148</v>
      </c>
      <c r="B84" s="30" t="s">
        <v>18</v>
      </c>
      <c r="C84" s="31"/>
      <c r="D84" s="31"/>
      <c r="E84" s="21">
        <f t="shared" si="23"/>
        <v>0</v>
      </c>
      <c r="F84" s="31"/>
      <c r="G84" s="31"/>
      <c r="H84" s="31">
        <f t="shared" si="24"/>
        <v>0</v>
      </c>
    </row>
    <row r="85" spans="1:8" ht="12.75" hidden="1" customHeight="1">
      <c r="A85" s="19" t="s">
        <v>149</v>
      </c>
      <c r="B85" s="30" t="s">
        <v>20</v>
      </c>
      <c r="C85" s="31"/>
      <c r="D85" s="31"/>
      <c r="E85" s="21">
        <f t="shared" si="23"/>
        <v>0</v>
      </c>
      <c r="F85" s="31"/>
      <c r="G85" s="31"/>
      <c r="H85" s="31">
        <f t="shared" si="24"/>
        <v>0</v>
      </c>
    </row>
    <row r="86" spans="1:8" ht="12.75" hidden="1" customHeight="1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0</v>
      </c>
      <c r="E88" s="25">
        <f t="shared" si="25"/>
        <v>0</v>
      </c>
      <c r="F88" s="25">
        <f t="shared" si="25"/>
        <v>0</v>
      </c>
      <c r="G88" s="25">
        <f t="shared" si="25"/>
        <v>0</v>
      </c>
      <c r="H88" s="25">
        <f t="shared" si="24"/>
        <v>0</v>
      </c>
    </row>
    <row r="89" spans="1:8">
      <c r="A89" s="19" t="s">
        <v>152</v>
      </c>
      <c r="B89" s="30" t="s">
        <v>27</v>
      </c>
      <c r="C89" s="31"/>
      <c r="D89" s="31"/>
      <c r="E89" s="21">
        <f t="shared" ref="E89:E97" si="26">C89+D89</f>
        <v>0</v>
      </c>
      <c r="F89" s="31"/>
      <c r="G89" s="31"/>
      <c r="H89" s="31">
        <f t="shared" si="24"/>
        <v>0</v>
      </c>
    </row>
    <row r="90" spans="1:8">
      <c r="A90" s="19" t="s">
        <v>153</v>
      </c>
      <c r="B90" s="30" t="s">
        <v>29</v>
      </c>
      <c r="C90" s="31"/>
      <c r="D90" s="31"/>
      <c r="E90" s="21">
        <f t="shared" si="26"/>
        <v>0</v>
      </c>
      <c r="F90" s="31"/>
      <c r="G90" s="31"/>
      <c r="H90" s="31">
        <f t="shared" si="24"/>
        <v>0</v>
      </c>
    </row>
    <row r="91" spans="1:8" ht="12.75" customHeight="1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 ht="12.75" customHeight="1">
      <c r="A92" s="19" t="s">
        <v>155</v>
      </c>
      <c r="B92" s="30" t="s">
        <v>33</v>
      </c>
      <c r="C92" s="31"/>
      <c r="D92" s="31"/>
      <c r="E92" s="21">
        <f t="shared" si="26"/>
        <v>0</v>
      </c>
      <c r="F92" s="31"/>
      <c r="G92" s="31"/>
      <c r="H92" s="31">
        <f t="shared" si="24"/>
        <v>0</v>
      </c>
    </row>
    <row r="93" spans="1:8" ht="12.75" customHeight="1">
      <c r="A93" s="19" t="s">
        <v>156</v>
      </c>
      <c r="B93" s="30" t="s">
        <v>35</v>
      </c>
      <c r="C93" s="31"/>
      <c r="D93" s="31"/>
      <c r="E93" s="21">
        <f t="shared" si="26"/>
        <v>0</v>
      </c>
      <c r="F93" s="31"/>
      <c r="G93" s="31"/>
      <c r="H93" s="31">
        <f t="shared" si="24"/>
        <v>0</v>
      </c>
    </row>
    <row r="94" spans="1:8" ht="12.75" customHeight="1">
      <c r="A94" s="19" t="s">
        <v>157</v>
      </c>
      <c r="B94" s="30" t="s">
        <v>37</v>
      </c>
      <c r="C94" s="31"/>
      <c r="D94" s="31"/>
      <c r="E94" s="21">
        <f t="shared" si="26"/>
        <v>0</v>
      </c>
      <c r="F94" s="31"/>
      <c r="G94" s="31"/>
      <c r="H94" s="31">
        <f t="shared" si="24"/>
        <v>0</v>
      </c>
    </row>
    <row r="95" spans="1:8" ht="12.75" customHeight="1">
      <c r="A95" s="19" t="s">
        <v>158</v>
      </c>
      <c r="B95" s="30" t="s">
        <v>39</v>
      </c>
      <c r="C95" s="31"/>
      <c r="D95" s="31"/>
      <c r="E95" s="21">
        <f t="shared" si="26"/>
        <v>0</v>
      </c>
      <c r="F95" s="31"/>
      <c r="G95" s="31"/>
      <c r="H95" s="31">
        <f t="shared" si="24"/>
        <v>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/>
      <c r="D97" s="31"/>
      <c r="E97" s="21">
        <f t="shared" si="26"/>
        <v>0</v>
      </c>
      <c r="F97" s="31"/>
      <c r="G97" s="31"/>
      <c r="H97" s="31">
        <f t="shared" si="24"/>
        <v>0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1243589</v>
      </c>
      <c r="E98" s="25">
        <f t="shared" si="27"/>
        <v>1243589</v>
      </c>
      <c r="F98" s="25">
        <f t="shared" si="27"/>
        <v>1066943.4500000002</v>
      </c>
      <c r="G98" s="25">
        <f t="shared" si="27"/>
        <v>1066943.4500000002</v>
      </c>
      <c r="H98" s="25">
        <f t="shared" si="24"/>
        <v>176645.54999999981</v>
      </c>
    </row>
    <row r="99" spans="1:8">
      <c r="A99" s="19" t="s">
        <v>161</v>
      </c>
      <c r="B99" s="30" t="s">
        <v>46</v>
      </c>
      <c r="C99" s="31"/>
      <c r="D99" s="31"/>
      <c r="E99" s="21">
        <f t="shared" ref="E99:E107" si="28">C99+D99</f>
        <v>0</v>
      </c>
      <c r="F99" s="31"/>
      <c r="G99" s="31"/>
      <c r="H99" s="31">
        <f t="shared" si="24"/>
        <v>0</v>
      </c>
    </row>
    <row r="100" spans="1:8">
      <c r="A100" s="19" t="s">
        <v>162</v>
      </c>
      <c r="B100" s="30" t="s">
        <v>48</v>
      </c>
      <c r="C100" s="31"/>
      <c r="D100" s="31"/>
      <c r="E100" s="21">
        <f t="shared" si="28"/>
        <v>0</v>
      </c>
      <c r="F100" s="31"/>
      <c r="G100" s="31"/>
      <c r="H100" s="31">
        <f t="shared" si="24"/>
        <v>0</v>
      </c>
    </row>
    <row r="101" spans="1:8">
      <c r="A101" s="19" t="s">
        <v>163</v>
      </c>
      <c r="B101" s="30" t="s">
        <v>50</v>
      </c>
      <c r="C101" s="31">
        <v>0</v>
      </c>
      <c r="D101" s="31">
        <v>342803</v>
      </c>
      <c r="E101" s="21">
        <f t="shared" si="28"/>
        <v>342803</v>
      </c>
      <c r="F101" s="31">
        <v>245081.28</v>
      </c>
      <c r="G101" s="31">
        <v>245081.28</v>
      </c>
      <c r="H101" s="31">
        <f t="shared" si="24"/>
        <v>97721.72</v>
      </c>
    </row>
    <row r="102" spans="1:8">
      <c r="A102" s="19" t="s">
        <v>164</v>
      </c>
      <c r="B102" s="30" t="s">
        <v>52</v>
      </c>
      <c r="C102" s="31">
        <v>0</v>
      </c>
      <c r="D102" s="31">
        <v>9000</v>
      </c>
      <c r="E102" s="21">
        <f t="shared" si="28"/>
        <v>9000</v>
      </c>
      <c r="F102" s="31">
        <v>0</v>
      </c>
      <c r="G102" s="31">
        <v>0</v>
      </c>
      <c r="H102" s="31">
        <f t="shared" si="24"/>
        <v>9000</v>
      </c>
    </row>
    <row r="103" spans="1:8">
      <c r="A103" s="19" t="s">
        <v>165</v>
      </c>
      <c r="B103" s="30" t="s">
        <v>54</v>
      </c>
      <c r="C103" s="31"/>
      <c r="D103" s="31"/>
      <c r="E103" s="21">
        <f t="shared" si="28"/>
        <v>0</v>
      </c>
      <c r="F103" s="31"/>
      <c r="G103" s="31"/>
      <c r="H103" s="31">
        <f t="shared" si="24"/>
        <v>0</v>
      </c>
    </row>
    <row r="104" spans="1:8">
      <c r="A104" s="19" t="s">
        <v>166</v>
      </c>
      <c r="B104" s="30" t="s">
        <v>56</v>
      </c>
      <c r="C104" s="31">
        <v>0</v>
      </c>
      <c r="D104" s="31">
        <v>101759</v>
      </c>
      <c r="E104" s="21">
        <f t="shared" si="28"/>
        <v>101759</v>
      </c>
      <c r="F104" s="31">
        <v>95434.5</v>
      </c>
      <c r="G104" s="31">
        <v>95434.5</v>
      </c>
      <c r="H104" s="31">
        <f t="shared" si="24"/>
        <v>6324.5</v>
      </c>
    </row>
    <row r="105" spans="1:8">
      <c r="A105" s="19" t="s">
        <v>167</v>
      </c>
      <c r="B105" s="30" t="s">
        <v>58</v>
      </c>
      <c r="C105" s="31"/>
      <c r="D105" s="31"/>
      <c r="E105" s="21">
        <f t="shared" si="28"/>
        <v>0</v>
      </c>
      <c r="F105" s="31"/>
      <c r="G105" s="31"/>
      <c r="H105" s="31">
        <f t="shared" si="24"/>
        <v>0</v>
      </c>
    </row>
    <row r="106" spans="1:8">
      <c r="A106" s="19" t="s">
        <v>168</v>
      </c>
      <c r="B106" s="30" t="s">
        <v>60</v>
      </c>
      <c r="C106" s="31">
        <v>0</v>
      </c>
      <c r="D106" s="31">
        <v>790027</v>
      </c>
      <c r="E106" s="21">
        <f t="shared" si="28"/>
        <v>790027</v>
      </c>
      <c r="F106" s="31">
        <v>726427.67</v>
      </c>
      <c r="G106" s="31">
        <v>726427.67</v>
      </c>
      <c r="H106" s="31">
        <f t="shared" si="24"/>
        <v>63599.329999999958</v>
      </c>
    </row>
    <row r="107" spans="1:8">
      <c r="A107" s="19" t="s">
        <v>169</v>
      </c>
      <c r="B107" s="30" t="s">
        <v>62</v>
      </c>
      <c r="C107" s="31"/>
      <c r="D107" s="31"/>
      <c r="E107" s="21">
        <f t="shared" si="28"/>
        <v>0</v>
      </c>
      <c r="F107" s="31"/>
      <c r="G107" s="31"/>
      <c r="H107" s="31">
        <f t="shared" si="24"/>
        <v>0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1012000</v>
      </c>
      <c r="E108" s="25">
        <f t="shared" si="29"/>
        <v>1012000</v>
      </c>
      <c r="F108" s="25">
        <f t="shared" si="29"/>
        <v>864287</v>
      </c>
      <c r="G108" s="25">
        <f t="shared" si="29"/>
        <v>864287</v>
      </c>
      <c r="H108" s="25">
        <f t="shared" si="24"/>
        <v>147713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 ht="12.75" customHeight="1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 ht="12.75" customHeight="1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 ht="12.75" customHeight="1">
      <c r="A112" s="19" t="s">
        <v>173</v>
      </c>
      <c r="B112" s="30" t="s">
        <v>71</v>
      </c>
      <c r="C112" s="31">
        <v>0</v>
      </c>
      <c r="D112" s="31">
        <v>1012000</v>
      </c>
      <c r="E112" s="21">
        <f t="shared" si="30"/>
        <v>1012000</v>
      </c>
      <c r="F112" s="31">
        <v>864287</v>
      </c>
      <c r="G112" s="31">
        <v>864287</v>
      </c>
      <c r="H112" s="31">
        <f t="shared" si="24"/>
        <v>147713</v>
      </c>
    </row>
    <row r="113" spans="1:8" ht="12.75" customHeight="1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 ht="12.75" customHeight="1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 ht="12.75" customHeight="1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0</v>
      </c>
      <c r="E118" s="25">
        <f t="shared" si="31"/>
        <v>0</v>
      </c>
      <c r="F118" s="25">
        <f t="shared" si="31"/>
        <v>0</v>
      </c>
      <c r="G118" s="25">
        <f t="shared" si="31"/>
        <v>0</v>
      </c>
      <c r="H118" s="25">
        <f t="shared" si="24"/>
        <v>0</v>
      </c>
    </row>
    <row r="119" spans="1:8">
      <c r="A119" s="19" t="s">
        <v>177</v>
      </c>
      <c r="B119" s="30" t="s">
        <v>82</v>
      </c>
      <c r="C119" s="31"/>
      <c r="D119" s="31"/>
      <c r="E119" s="21">
        <f t="shared" ref="E119:E127" si="32">C119+D119</f>
        <v>0</v>
      </c>
      <c r="F119" s="31"/>
      <c r="G119" s="31"/>
      <c r="H119" s="31">
        <f t="shared" si="24"/>
        <v>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 ht="12.75" hidden="1" customHeight="1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 ht="12.75" hidden="1" customHeight="1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 ht="12.75" hidden="1" customHeight="1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 ht="12.75" hidden="1" customHeight="1">
      <c r="A124" s="19" t="s">
        <v>182</v>
      </c>
      <c r="B124" s="30" t="s">
        <v>92</v>
      </c>
      <c r="C124" s="31"/>
      <c r="D124" s="31"/>
      <c r="E124" s="21">
        <f t="shared" si="32"/>
        <v>0</v>
      </c>
      <c r="F124" s="31"/>
      <c r="G124" s="31"/>
      <c r="H124" s="31">
        <f t="shared" si="24"/>
        <v>0</v>
      </c>
    </row>
    <row r="125" spans="1:8" ht="12.75" hidden="1" customHeight="1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0</v>
      </c>
      <c r="E128" s="25">
        <f t="shared" si="33"/>
        <v>0</v>
      </c>
      <c r="F128" s="25">
        <f t="shared" si="33"/>
        <v>0</v>
      </c>
      <c r="G128" s="25">
        <f t="shared" si="33"/>
        <v>0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/>
      <c r="D130" s="31"/>
      <c r="E130" s="21">
        <f t="shared" si="34"/>
        <v>0</v>
      </c>
      <c r="F130" s="31"/>
      <c r="G130" s="31"/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1500000</v>
      </c>
      <c r="E132" s="25">
        <f t="shared" si="35"/>
        <v>1500000</v>
      </c>
      <c r="F132" s="25">
        <f t="shared" si="35"/>
        <v>1500000</v>
      </c>
      <c r="G132" s="25">
        <f t="shared" si="35"/>
        <v>1500000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>
        <v>0</v>
      </c>
      <c r="D137" s="31">
        <v>1500000</v>
      </c>
      <c r="E137" s="21">
        <f t="shared" si="36"/>
        <v>1500000</v>
      </c>
      <c r="F137" s="31">
        <v>1500000</v>
      </c>
      <c r="G137" s="31">
        <v>1500000</v>
      </c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 ht="12.75" hidden="1" customHeight="1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 ht="12.75" hidden="1" customHeight="1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 ht="12.75" hidden="1" customHeight="1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 ht="12.75" hidden="1" customHeight="1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 ht="12.75" hidden="1" customHeight="1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204182969.52000001</v>
      </c>
      <c r="D154" s="25">
        <f t="shared" ref="D154:H154" si="42">D4+D79</f>
        <v>229830253.87000003</v>
      </c>
      <c r="E154" s="25">
        <f t="shared" si="42"/>
        <v>434013223.38999999</v>
      </c>
      <c r="F154" s="25">
        <f t="shared" si="42"/>
        <v>322900257.58999997</v>
      </c>
      <c r="G154" s="25">
        <f t="shared" si="42"/>
        <v>321783897.39999998</v>
      </c>
      <c r="H154" s="25">
        <f t="shared" si="42"/>
        <v>111112965.80000001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56" spans="1:8" ht="5.0999999999999996" customHeight="1">
      <c r="B156" s="38"/>
      <c r="C156" s="39"/>
      <c r="D156" s="39"/>
      <c r="E156" s="39"/>
      <c r="F156" s="39"/>
      <c r="G156" s="39"/>
      <c r="H156" s="39"/>
    </row>
    <row r="157" spans="1:8" s="41" customFormat="1" ht="11.25">
      <c r="A157" s="40" t="s">
        <v>207</v>
      </c>
      <c r="B157" s="40"/>
      <c r="C157" s="40"/>
      <c r="D157" s="40"/>
      <c r="E157" s="40"/>
    </row>
    <row r="158" spans="1:8" s="41" customFormat="1" ht="11.25"/>
    <row r="159" spans="1:8" s="41" customFormat="1" ht="11.25"/>
    <row r="160" spans="1:8" s="41" customFormat="1" ht="11.25">
      <c r="A160" s="42"/>
      <c r="B160" s="43" t="s">
        <v>208</v>
      </c>
      <c r="D160" s="44" t="s">
        <v>209</v>
      </c>
      <c r="E160" s="44"/>
      <c r="F160" s="44"/>
      <c r="G160" s="44"/>
    </row>
    <row r="161" spans="1:7" s="41" customFormat="1" ht="11.25">
      <c r="A161" s="42"/>
      <c r="B161" s="42" t="s">
        <v>210</v>
      </c>
      <c r="D161" s="45" t="s">
        <v>211</v>
      </c>
      <c r="E161" s="45"/>
      <c r="F161" s="45"/>
      <c r="G161" s="45"/>
    </row>
    <row r="162" spans="1:7" s="41" customFormat="1" ht="11.25"/>
  </sheetData>
  <mergeCells count="28">
    <mergeCell ref="A154:B154"/>
    <mergeCell ref="A157:E157"/>
    <mergeCell ref="D160:G160"/>
    <mergeCell ref="D161:G161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2023-01-23T20:44:13Z</dcterms:created>
  <dcterms:modified xsi:type="dcterms:W3CDTF">2023-01-23T20:44:19Z</dcterms:modified>
</cp:coreProperties>
</file>