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8800" windowHeight="11010"/>
  </bookViews>
  <sheets>
    <sheet name="EAI" sheetId="4" r:id="rId1"/>
  </sheets>
  <definedNames>
    <definedName name="_xlnm._FilterDatabase" localSheetId="0" hidden="1">EAI!#REF!</definedName>
    <definedName name="_xlnm.Print_Area" localSheetId="0">EAI!$A$1:$G$56</definedName>
  </definedNames>
  <calcPr calcId="162913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C16" i="4"/>
  <c r="E16" i="4"/>
  <c r="F16" i="4"/>
  <c r="B16" i="4"/>
  <c r="G7" i="4"/>
  <c r="G8" i="4"/>
  <c r="G9" i="4"/>
  <c r="G10" i="4"/>
  <c r="G11" i="4"/>
  <c r="G12" i="4"/>
  <c r="G13" i="4"/>
  <c r="G14" i="4"/>
  <c r="G5" i="4"/>
  <c r="G6" i="4"/>
  <c r="D7" i="4"/>
  <c r="D8" i="4"/>
  <c r="D9" i="4"/>
  <c r="D10" i="4"/>
  <c r="D11" i="4"/>
  <c r="D12" i="4"/>
  <c r="D13" i="4"/>
  <c r="D14" i="4"/>
  <c r="D6" i="4"/>
  <c r="D5" i="4"/>
  <c r="F40" i="4" l="1"/>
  <c r="D31" i="4"/>
  <c r="D16" i="4"/>
  <c r="G21" i="4"/>
  <c r="G31" i="4"/>
  <c r="C40" i="4"/>
  <c r="B40" i="4"/>
  <c r="D21" i="4"/>
  <c r="E40" i="4"/>
  <c r="G16" i="4"/>
  <c r="G17" i="4" s="1"/>
  <c r="D40" i="4" l="1"/>
  <c r="G40" i="4"/>
  <c r="G41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<sst xmlns="http://schemas.openxmlformats.org/spreadsheetml/2006/main" count="64" uniqueCount="41">
  <si>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</si>
  <si>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</si>
  <si>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</si>
  <si>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</si>
  <si>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</si>
  <si>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</si>
  <si>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</si>
  <si>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</si>
  <si>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</si>
  <si>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</si>
  <si>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</si>
  <si>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</si>
  <si>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</si>
  <si>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</si>
  <si>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</si>
  <si>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</si>
  <si>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</si>
  <si>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</si>
  <si>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</si>
  <si>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</si>
  <si>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</si>
  <si>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</si>
  <si>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</si>
  <si>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</si>
  <si>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</si>
  <si>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</si>
  <si>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</si>
  <si>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</si>
  <si>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</si>
  <si>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</si>
  <si>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</si>
  <si>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</si>
  <si>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</si>
  <si>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</si>
  <si>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</si>
  <si>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</si>
  <si>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</si>
  <si>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</si>
  <si>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</si>
  <si>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“Bajo protesta de decir verdad declaramos que los Estados Financieros y sus notas, son razonablemente correctos y son responsabilidad del emisor”</t>
  </si>
  <si>
    <t>INSTITUTO ESTATAL DE LA CULTURA DEL ESTADO DE GUANAJUATO
Estado Analítico de Ingresos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</si>
</sst>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51</xdr:row>
      <xdr:rowOff>47625</xdr:rowOff>
    </xdr:from>
    <xdr:to>
      <xdr:col>5</xdr:col>
      <xdr:colOff>171450</xdr:colOff>
      <xdr:row>57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EC02B7-A131-41E6-BFC6-0271D0BA3BBD}"/>
            </a:ext>
          </a:extLst>
        </xdr:cNvPr>
        <xdr:cNvSpPr txBox="1"/>
      </xdr:nvSpPr>
      <xdr:spPr>
        <a:xfrm>
          <a:off x="2247900" y="8772525"/>
          <a:ext cx="56864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topLeftCell="A25" zoomScaleNormal="100" workbookViewId="0">
      <selection activeCell="J16" sqref="J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4.33203125" style="2" bestFit="1" customWidth="1"/>
    <col min="10" max="16384" width="12" style="2"/>
  </cols>
  <sheetData>
    <row r="1" spans="1:9" ht="33.6" customHeight="1" x14ac:dyDescent="0.2">
      <c r="A1" s="42" t="s">
        <v>40</v>
      </c>
      <c r="B1" s="43"/>
      <c r="C1" s="43"/>
      <c r="D1" s="43"/>
      <c r="E1" s="43"/>
      <c r="F1" s="43"/>
      <c r="G1" s="44"/>
    </row>
    <row r="2" spans="1:9" s="3" customFormat="1" x14ac:dyDescent="0.2">
      <c r="A2" s="31"/>
      <c r="B2" s="47" t="s">
        <v>0</v>
      </c>
      <c r="C2" s="48"/>
      <c r="D2" s="48"/>
      <c r="E2" s="48"/>
      <c r="F2" s="49"/>
      <c r="G2" s="45" t="s">
        <v>7</v>
      </c>
    </row>
    <row r="3" spans="1:9" s="1" customFormat="1" ht="24.95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9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4" t="s">
        <v>14</v>
      </c>
      <c r="B5" s="13">
        <v>0</v>
      </c>
      <c r="C5" s="13">
        <v>0</v>
      </c>
      <c r="D5" s="14">
        <f t="shared" ref="D5:D14" si="0">B5+C5</f>
        <v>0</v>
      </c>
      <c r="E5" s="13">
        <v>0</v>
      </c>
      <c r="F5" s="13">
        <v>0</v>
      </c>
      <c r="G5" s="14">
        <f t="shared" ref="G5:G14" si="1">F5-B5</f>
        <v>0</v>
      </c>
    </row>
    <row r="6" spans="1:9" x14ac:dyDescent="0.2">
      <c r="A6" s="35" t="s">
        <v>15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si="1"/>
        <v>0</v>
      </c>
    </row>
    <row r="7" spans="1:9" x14ac:dyDescent="0.2">
      <c r="A7" s="34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9" x14ac:dyDescent="0.2">
      <c r="A8" s="34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9" x14ac:dyDescent="0.2">
      <c r="A9" s="34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9" x14ac:dyDescent="0.2">
      <c r="A10" s="35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9" x14ac:dyDescent="0.2">
      <c r="A11" s="34" t="s">
        <v>20</v>
      </c>
      <c r="B11" s="14">
        <v>23942000</v>
      </c>
      <c r="C11" s="14">
        <v>17381241.530000001</v>
      </c>
      <c r="D11" s="14">
        <f t="shared" si="0"/>
        <v>41323241.530000001</v>
      </c>
      <c r="E11" s="14">
        <v>4439567.32</v>
      </c>
      <c r="F11" s="14">
        <v>4439567.32</v>
      </c>
      <c r="G11" s="14">
        <f t="shared" si="1"/>
        <v>-19502432.68</v>
      </c>
    </row>
    <row r="12" spans="1:9" ht="22.5" x14ac:dyDescent="0.2">
      <c r="A12" s="34" t="s">
        <v>21</v>
      </c>
      <c r="B12" s="14">
        <v>1467500</v>
      </c>
      <c r="C12" s="14">
        <v>0</v>
      </c>
      <c r="D12" s="14">
        <f t="shared" si="0"/>
        <v>1467500</v>
      </c>
      <c r="E12" s="14">
        <v>0</v>
      </c>
      <c r="F12" s="14">
        <v>0</v>
      </c>
      <c r="G12" s="14">
        <f t="shared" si="1"/>
        <v>-1467500</v>
      </c>
    </row>
    <row r="13" spans="1:9" ht="22.5" x14ac:dyDescent="0.2">
      <c r="A13" s="34" t="s">
        <v>22</v>
      </c>
      <c r="B13" s="14">
        <v>230433543.13999999</v>
      </c>
      <c r="C13" s="14">
        <v>59372599.079999998</v>
      </c>
      <c r="D13" s="14">
        <f t="shared" si="0"/>
        <v>289806142.21999997</v>
      </c>
      <c r="E13" s="14">
        <v>46161727.229999997</v>
      </c>
      <c r="F13" s="14">
        <v>46161727.229999997</v>
      </c>
      <c r="G13" s="14">
        <f t="shared" si="1"/>
        <v>-184271815.91</v>
      </c>
    </row>
    <row r="14" spans="1:9" x14ac:dyDescent="0.2">
      <c r="A14" s="34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9" x14ac:dyDescent="0.2">
      <c r="B15" s="10"/>
      <c r="C15" s="10"/>
      <c r="D15" s="10"/>
      <c r="E15" s="10"/>
      <c r="F15" s="10"/>
      <c r="G15" s="10"/>
    </row>
    <row r="16" spans="1:9" x14ac:dyDescent="0.2">
      <c r="A16" s="9" t="s">
        <v>24</v>
      </c>
      <c r="B16" s="15">
        <f>SUM(B5:B14)</f>
        <v>255843043.13999999</v>
      </c>
      <c r="C16" s="15">
        <f t="shared" ref="C16:F16" si="2">SUM(C5:C14)</f>
        <v>76753840.609999999</v>
      </c>
      <c r="D16" s="15">
        <f t="shared" si="2"/>
        <v>332596883.75</v>
      </c>
      <c r="E16" s="15">
        <f t="shared" si="2"/>
        <v>50601294.549999997</v>
      </c>
      <c r="F16" s="15">
        <f t="shared" si="2"/>
        <v>50601294.549999997</v>
      </c>
      <c r="G16" s="39">
        <f>SUM(G4:G14)</f>
        <v>-205241748.59</v>
      </c>
      <c r="I16" s="40"/>
    </row>
    <row r="17" spans="1:7" x14ac:dyDescent="0.2">
      <c r="A17" s="19"/>
      <c r="B17" s="20"/>
      <c r="C17" s="20"/>
      <c r="D17" s="23"/>
      <c r="E17" s="21" t="s">
        <v>25</v>
      </c>
      <c r="F17" s="24"/>
      <c r="G17" s="39">
        <f>+G16</f>
        <v>-205241748.59</v>
      </c>
    </row>
    <row r="18" spans="1:7" ht="10.5" customHeight="1" x14ac:dyDescent="0.2">
      <c r="A18" s="29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6">
        <f t="shared" ref="B21:G21" si="3">SUM(B22+B23+B24+B25+B26+B27+B28+B29)</f>
        <v>1467500</v>
      </c>
      <c r="C21" s="16">
        <f t="shared" si="3"/>
        <v>0</v>
      </c>
      <c r="D21" s="16">
        <f t="shared" si="3"/>
        <v>1467500</v>
      </c>
      <c r="E21" s="16">
        <f t="shared" si="3"/>
        <v>0</v>
      </c>
      <c r="F21" s="16">
        <f t="shared" si="3"/>
        <v>0</v>
      </c>
      <c r="G21" s="16">
        <f t="shared" si="3"/>
        <v>-1467500</v>
      </c>
    </row>
    <row r="22" spans="1:7" x14ac:dyDescent="0.2">
      <c r="A22" s="37" t="s">
        <v>14</v>
      </c>
      <c r="B22" s="17">
        <v>0</v>
      </c>
      <c r="C22" s="17">
        <v>0</v>
      </c>
      <c r="D22" s="17">
        <f t="shared" ref="D22:D29" si="4">B22+C22</f>
        <v>0</v>
      </c>
      <c r="E22" s="17">
        <v>0</v>
      </c>
      <c r="F22" s="17">
        <v>0</v>
      </c>
      <c r="G22" s="17">
        <f t="shared" ref="G22:G29" si="5">F22-B22</f>
        <v>0</v>
      </c>
    </row>
    <row r="23" spans="1:7" x14ac:dyDescent="0.2">
      <c r="A23" s="37" t="s">
        <v>15</v>
      </c>
      <c r="B23" s="17">
        <v>0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f t="shared" si="5"/>
        <v>0</v>
      </c>
    </row>
    <row r="24" spans="1:7" x14ac:dyDescent="0.2">
      <c r="A24" s="37" t="s">
        <v>16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">
      <c r="A25" s="37" t="s">
        <v>17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</row>
    <row r="26" spans="1:7" x14ac:dyDescent="0.2">
      <c r="A26" s="37" t="s">
        <v>28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5"/>
        <v>0</v>
      </c>
    </row>
    <row r="27" spans="1:7" x14ac:dyDescent="0.2">
      <c r="A27" s="37" t="s">
        <v>29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5"/>
        <v>0</v>
      </c>
    </row>
    <row r="28" spans="1:7" ht="22.5" x14ac:dyDescent="0.2">
      <c r="A28" s="37" t="s">
        <v>30</v>
      </c>
      <c r="B28" s="17">
        <v>1467500</v>
      </c>
      <c r="C28" s="17">
        <v>0</v>
      </c>
      <c r="D28" s="17">
        <f t="shared" si="4"/>
        <v>1467500</v>
      </c>
      <c r="E28" s="17">
        <v>0</v>
      </c>
      <c r="F28" s="17">
        <v>0</v>
      </c>
      <c r="G28" s="17">
        <f t="shared" si="5"/>
        <v>-1467500</v>
      </c>
    </row>
    <row r="29" spans="1:7" ht="22.5" x14ac:dyDescent="0.2">
      <c r="A29" s="37" t="s">
        <v>22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v>0</v>
      </c>
      <c r="G29" s="17">
        <f t="shared" si="5"/>
        <v>0</v>
      </c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3.75" x14ac:dyDescent="0.2">
      <c r="A31" s="38" t="s">
        <v>36</v>
      </c>
      <c r="B31" s="18">
        <f t="shared" ref="B31:G31" si="6">SUM(B32:B35)</f>
        <v>254375543.13999999</v>
      </c>
      <c r="C31" s="18">
        <f t="shared" si="6"/>
        <v>76753840.609999999</v>
      </c>
      <c r="D31" s="18">
        <f t="shared" si="6"/>
        <v>331129383.75</v>
      </c>
      <c r="E31" s="18">
        <f t="shared" si="6"/>
        <v>50601294.549999997</v>
      </c>
      <c r="F31" s="18">
        <f t="shared" si="6"/>
        <v>50601294.549999997</v>
      </c>
      <c r="G31" s="18">
        <f t="shared" si="6"/>
        <v>-203774248.59</v>
      </c>
    </row>
    <row r="32" spans="1:7" x14ac:dyDescent="0.2">
      <c r="A32" s="37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37" t="s">
        <v>31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 t="shared" ref="G33:G35" si="7">F33-B33</f>
        <v>0</v>
      </c>
    </row>
    <row r="34" spans="1:7" ht="22.5" x14ac:dyDescent="0.2">
      <c r="A34" s="37" t="s">
        <v>32</v>
      </c>
      <c r="B34" s="17">
        <v>23942000</v>
      </c>
      <c r="C34" s="17">
        <v>17381241.530000001</v>
      </c>
      <c r="D34" s="17">
        <f>B34+C34</f>
        <v>41323241.530000001</v>
      </c>
      <c r="E34" s="17">
        <v>4439567.32</v>
      </c>
      <c r="F34" s="17">
        <v>4439567.32</v>
      </c>
      <c r="G34" s="17">
        <f t="shared" si="7"/>
        <v>-19502432.68</v>
      </c>
    </row>
    <row r="35" spans="1:7" ht="22.5" x14ac:dyDescent="0.2">
      <c r="A35" s="37" t="s">
        <v>22</v>
      </c>
      <c r="B35" s="17">
        <v>230433543.13999999</v>
      </c>
      <c r="C35" s="17">
        <v>59372599.079999998</v>
      </c>
      <c r="D35" s="17">
        <f>B35+C35</f>
        <v>289806142.21999997</v>
      </c>
      <c r="E35" s="17">
        <v>46161727.229999997</v>
      </c>
      <c r="F35" s="17">
        <v>46161727.229999997</v>
      </c>
      <c r="G35" s="17">
        <f t="shared" si="7"/>
        <v>-184271815.91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8" t="s">
        <v>33</v>
      </c>
      <c r="B37" s="18">
        <f t="shared" ref="B37:G37" si="8">SUM(B38)</f>
        <v>0</v>
      </c>
      <c r="C37" s="18">
        <f t="shared" si="8"/>
        <v>0</v>
      </c>
      <c r="D37" s="18">
        <f t="shared" si="8"/>
        <v>0</v>
      </c>
      <c r="E37" s="18">
        <f t="shared" si="8"/>
        <v>0</v>
      </c>
      <c r="F37" s="18">
        <f t="shared" si="8"/>
        <v>0</v>
      </c>
      <c r="G37" s="18">
        <f t="shared" si="8"/>
        <v>0</v>
      </c>
    </row>
    <row r="38" spans="1:7" x14ac:dyDescent="0.2">
      <c r="A38" s="37" t="s">
        <v>23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</row>
    <row r="39" spans="1:7" x14ac:dyDescent="0.2">
      <c r="A39" s="37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SUM(B37+B31+B21)</f>
        <v>255843043.13999999</v>
      </c>
      <c r="C40" s="15">
        <f t="shared" ref="C40:F40" si="9">SUM(C37+C31+C21)</f>
        <v>76753840.609999999</v>
      </c>
      <c r="D40" s="15">
        <f t="shared" si="9"/>
        <v>332596883.75</v>
      </c>
      <c r="E40" s="15">
        <f t="shared" si="9"/>
        <v>50601294.549999997</v>
      </c>
      <c r="F40" s="15">
        <f t="shared" si="9"/>
        <v>50601294.549999997</v>
      </c>
      <c r="G40" s="15">
        <f>+G21+G31+G37</f>
        <v>-205241748.59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15">
        <f>+G40</f>
        <v>-205241748.59</v>
      </c>
    </row>
    <row r="42" spans="1:7" x14ac:dyDescent="0.2">
      <c r="A42" s="41" t="s">
        <v>39</v>
      </c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37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XML/1998/namespace"/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2024-04-26T17:19:20Z</cp:lastPrinted>
  <dcterms:created xsi:type="dcterms:W3CDTF">2012-12-11T20:48:19Z</dcterms:created>
  <dcterms:modified xsi:type="dcterms:W3CDTF">2024-04-26T17:19:20Z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