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STADOS FINANCIEROS ASEG SIRET\DIGITALES ASEG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<sst xmlns="http://schemas.openxmlformats.org/spreadsheetml/2006/main" count="27" uniqueCount="27">
  <si>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</si>
  <si>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</si>
  <si>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</si>
  <si>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</si>
  <si>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</si>
  <si>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</si>
  <si>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</si>
  <si>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</si>
  <si>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</si>
  <si>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</si>
  <si>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</si>
  <si>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</si>
  <si>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</si>
  <si>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</si>
  <si>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</si>
  <si>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</si>
  <si>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</si>
  <si>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</si>
  <si>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</si>
  <si>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</si>
  <si>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</si>
  <si>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</si>
  <si>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</si>
  <si>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</si>
  <si>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</si>
  <si>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</si>
  <si>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ESTATAL DE LA CULTURA DEL ESTADO DE GUANAJUATO
Estado Analítico del Activo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</si>
</sst>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28" sqref="B2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319617737.56999993</v>
      </c>
      <c r="D4" s="13">
        <f>SUM(D6+D15)</f>
        <v>964152999.18000007</v>
      </c>
      <c r="E4" s="13">
        <f>SUM(E6+E15)</f>
        <v>1103219199.1500001</v>
      </c>
      <c r="F4" s="13">
        <f>SUM(F6+F15)</f>
        <v>180551537.59999993</v>
      </c>
      <c r="G4" s="13">
        <f>SUM(G6+G15)</f>
        <v>-139066199.97000003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66379574.280000001</v>
      </c>
      <c r="D6" s="13">
        <f>SUM(D7:D13)</f>
        <v>637632669.54999995</v>
      </c>
      <c r="E6" s="13">
        <f>SUM(E7:E13)</f>
        <v>648316112.13999999</v>
      </c>
      <c r="F6" s="13">
        <f>SUM(F7:F13)</f>
        <v>55696131.68999996</v>
      </c>
      <c r="G6" s="13">
        <f>SUM(G7:G13)</f>
        <v>-10683442.590000045</v>
      </c>
    </row>
    <row r="7" spans="1:7" x14ac:dyDescent="0.2">
      <c r="A7" s="3">
        <v>1110</v>
      </c>
      <c r="B7" s="7" t="s">
        <v>9</v>
      </c>
      <c r="C7" s="18">
        <v>64201097.200000003</v>
      </c>
      <c r="D7" s="18">
        <v>364226230.07999998</v>
      </c>
      <c r="E7" s="18">
        <v>373270461.82999998</v>
      </c>
      <c r="F7" s="18">
        <f>C7+D7-E7</f>
        <v>55156865.449999988</v>
      </c>
      <c r="G7" s="18">
        <f t="shared" ref="G7:G13" si="0">F7-C7</f>
        <v>-9044231.7500000149</v>
      </c>
    </row>
    <row r="8" spans="1:7" x14ac:dyDescent="0.2">
      <c r="A8" s="3">
        <v>1120</v>
      </c>
      <c r="B8" s="7" t="s">
        <v>10</v>
      </c>
      <c r="C8" s="18">
        <v>1969130.65</v>
      </c>
      <c r="D8" s="18">
        <v>266836136.94</v>
      </c>
      <c r="E8" s="18">
        <v>268350699.31</v>
      </c>
      <c r="F8" s="18">
        <f t="shared" ref="F8:F13" si="1">C8+D8-E8</f>
        <v>454568.27999997139</v>
      </c>
      <c r="G8" s="18">
        <f t="shared" si="0"/>
        <v>-1514562.3700000285</v>
      </c>
    </row>
    <row r="9" spans="1:7" x14ac:dyDescent="0.2">
      <c r="A9" s="3">
        <v>1130</v>
      </c>
      <c r="B9" s="7" t="s">
        <v>11</v>
      </c>
      <c r="C9" s="18">
        <v>148930.04999999999</v>
      </c>
      <c r="D9" s="18">
        <v>6570302.5300000003</v>
      </c>
      <c r="E9" s="18">
        <v>6693596.5</v>
      </c>
      <c r="F9" s="18">
        <f t="shared" si="1"/>
        <v>25636.080000000075</v>
      </c>
      <c r="G9" s="18">
        <f t="shared" si="0"/>
        <v>-123293.96999999991</v>
      </c>
    </row>
    <row r="10" spans="1:7" x14ac:dyDescent="0.2">
      <c r="A10" s="3">
        <v>1140</v>
      </c>
      <c r="B10" s="7" t="s">
        <v>1</v>
      </c>
      <c r="C10" s="18">
        <v>58716.38</v>
      </c>
      <c r="D10" s="18">
        <v>0</v>
      </c>
      <c r="E10" s="18">
        <v>1354.5</v>
      </c>
      <c r="F10" s="18">
        <f t="shared" si="1"/>
        <v>57361.88</v>
      </c>
      <c r="G10" s="18">
        <f t="shared" si="0"/>
        <v>-1354.5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1700</v>
      </c>
      <c r="D13" s="18">
        <v>0</v>
      </c>
      <c r="E13" s="18">
        <v>0</v>
      </c>
      <c r="F13" s="18">
        <f t="shared" si="1"/>
        <v>1700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253238163.28999996</v>
      </c>
      <c r="D15" s="13">
        <f>SUM(D16:D24)</f>
        <v>326520329.63000005</v>
      </c>
      <c r="E15" s="13">
        <f>SUM(E16:E24)</f>
        <v>454903087.00999999</v>
      </c>
      <c r="F15" s="13">
        <f>SUM(F16:F24)</f>
        <v>124855405.90999998</v>
      </c>
      <c r="G15" s="13">
        <f>SUM(G16:G24)</f>
        <v>-128382757.38</v>
      </c>
    </row>
    <row r="16" spans="1:7" x14ac:dyDescent="0.2">
      <c r="A16" s="3">
        <v>1210</v>
      </c>
      <c r="B16" s="7" t="s">
        <v>15</v>
      </c>
      <c r="C16" s="18">
        <v>25986054.390000001</v>
      </c>
      <c r="D16" s="18">
        <v>65328185.549999997</v>
      </c>
      <c r="E16" s="18">
        <v>67113014.769999996</v>
      </c>
      <c r="F16" s="18">
        <f>C16+D16-E16</f>
        <v>24201225.170000002</v>
      </c>
      <c r="G16" s="18">
        <f t="shared" ref="G16:G24" si="2">F16-C16</f>
        <v>-1784829.2199999988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135874863.31999999</v>
      </c>
      <c r="D18" s="19">
        <v>245043589.61000001</v>
      </c>
      <c r="E18" s="19">
        <v>368500845.72000003</v>
      </c>
      <c r="F18" s="19">
        <f t="shared" si="3"/>
        <v>12417607.209999979</v>
      </c>
      <c r="G18" s="19">
        <f t="shared" si="2"/>
        <v>-123457256.11000001</v>
      </c>
    </row>
    <row r="19" spans="1:7" x14ac:dyDescent="0.2">
      <c r="A19" s="3">
        <v>1240</v>
      </c>
      <c r="B19" s="7" t="s">
        <v>18</v>
      </c>
      <c r="C19" s="18">
        <v>156867367.75</v>
      </c>
      <c r="D19" s="18">
        <v>16018880.470000001</v>
      </c>
      <c r="E19" s="18">
        <v>15923588.949999999</v>
      </c>
      <c r="F19" s="18">
        <f t="shared" si="3"/>
        <v>156962659.27000001</v>
      </c>
      <c r="G19" s="18">
        <f t="shared" si="2"/>
        <v>95291.520000010729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-65490122.170000002</v>
      </c>
      <c r="D21" s="18">
        <v>129674</v>
      </c>
      <c r="E21" s="18">
        <v>3365637.57</v>
      </c>
      <c r="F21" s="18">
        <f t="shared" si="3"/>
        <v>-68726085.739999995</v>
      </c>
      <c r="G21" s="18">
        <f t="shared" si="2"/>
        <v>-3235963.5699999928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2021-01-26T17:51:30Z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