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presupuestaria\"/>
    </mc:Choice>
  </mc:AlternateContent>
  <bookViews>
    <workbookView xWindow="0" yWindow="0" windowWidth="28800" windowHeight="10710"/>
  </bookViews>
  <sheets>
    <sheet name="COG" sheetId="1" r:id="rId1"/>
  </sheets>
  <definedNames>
    <definedName name="_xlnm._FilterDatabase" localSheetId="0" hidden="1">COG!$A$3:$G$76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D76" i="1"/>
  <c r="G76" i="1" s="1"/>
  <c r="G75" i="1"/>
  <c r="D75" i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B5" i="1"/>
  <c r="D5" i="1" s="1"/>
  <c r="G5" i="1" l="1"/>
  <c r="G77" i="1" s="1"/>
  <c r="D77" i="1"/>
  <c r="B77" i="1"/>
</calcChain>
</file>

<file path=xl/sharedStrings.xml><?xml version="1.0" encoding="utf-8"?>
<sst xmlns="http://schemas.openxmlformats.org/spreadsheetml/2006/main" count="85" uniqueCount="85">
  <si>
    <t>INSTITUTO ESTATAL DE LA CULTURA DEL ESTADO DE GUANAJUATO
Estado Analítico del Ejercicio del Presupuesto de Egresos
Clasificación por Objeto del Gasto (Capítulo y Concepto)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</si>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</sst>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0" xfId="0" applyNumberFormat="1" applyFont="1" applyBorder="1" applyProtection="1">
      <protection locked="0"/>
    </xf>
    <xf numFmtId="0" fontId="4" fillId="0" borderId="9" xfId="0" applyFont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0" fontId="5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 indent="1"/>
    </xf>
    <xf numFmtId="4" fontId="3" fillId="0" borderId="7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1924050</xdr:colOff>
      <xdr:row>81</xdr:row>
      <xdr:rowOff>85725</xdr:rowOff>
    </xdr:from>
    <xdr:to>
      <xdr:col>6</xdr:col>
      <xdr:colOff>47626</xdr:colOff>
      <xdr:row>87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924050" y="12315825"/>
          <a:ext cx="7038976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A79" sqref="A79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 t="s">
        <v>1</v>
      </c>
      <c r="C2" s="1"/>
      <c r="D2" s="1"/>
      <c r="E2" s="1"/>
      <c r="F2" s="2"/>
      <c r="G2" s="6" t="s">
        <v>2</v>
      </c>
    </row>
    <row r="3" spans="1:8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">
      <c r="A5" s="12" t="s">
        <v>11</v>
      </c>
      <c r="B5" s="13">
        <f>SUM(B6:B12)</f>
        <v>106825077.15000001</v>
      </c>
      <c r="C5" s="13">
        <f>SUM(C6:C12)</f>
        <v>21871040.949999999</v>
      </c>
      <c r="D5" s="13">
        <f>B5+C5</f>
        <v>128696118.10000001</v>
      </c>
      <c r="E5" s="13">
        <f>SUM(E6:E12)</f>
        <v>26057276.34</v>
      </c>
      <c r="F5" s="13">
        <f>SUM(F6:F12)</f>
        <v>25385976.57</v>
      </c>
      <c r="G5" s="13">
        <f>D5-E5</f>
        <v>102638841.76000001</v>
      </c>
    </row>
    <row r="6" spans="1:8" x14ac:dyDescent="0.2">
      <c r="A6" s="14" t="s">
        <v>12</v>
      </c>
      <c r="B6" s="15">
        <v>24051588</v>
      </c>
      <c r="C6" s="15">
        <v>483000</v>
      </c>
      <c r="D6" s="15">
        <f t="shared" ref="D6:D69" si="0">B6+C6</f>
        <v>24534588</v>
      </c>
      <c r="E6" s="15">
        <v>5750231.2999999998</v>
      </c>
      <c r="F6" s="15">
        <v>5750231.2999999998</v>
      </c>
      <c r="G6" s="15">
        <f t="shared" ref="G6:G69" si="1">D6-E6</f>
        <v>18784356.699999999</v>
      </c>
      <c r="H6" s="16">
        <v>1100</v>
      </c>
    </row>
    <row r="7" spans="1:8" x14ac:dyDescent="0.2">
      <c r="A7" s="14" t="s">
        <v>13</v>
      </c>
      <c r="B7" s="15">
        <v>6126918</v>
      </c>
      <c r="C7" s="15">
        <v>14897090.18</v>
      </c>
      <c r="D7" s="15">
        <f t="shared" si="0"/>
        <v>21024008.18</v>
      </c>
      <c r="E7" s="15">
        <v>4006412.74</v>
      </c>
      <c r="F7" s="15">
        <v>4006412.74</v>
      </c>
      <c r="G7" s="15">
        <f t="shared" si="1"/>
        <v>17017595.439999998</v>
      </c>
      <c r="H7" s="16">
        <v>1200</v>
      </c>
    </row>
    <row r="8" spans="1:8" x14ac:dyDescent="0.2">
      <c r="A8" s="14" t="s">
        <v>14</v>
      </c>
      <c r="B8" s="15">
        <v>28701307</v>
      </c>
      <c r="C8" s="15">
        <v>341699</v>
      </c>
      <c r="D8" s="15">
        <f t="shared" si="0"/>
        <v>29043006</v>
      </c>
      <c r="E8" s="15">
        <v>3543021.51</v>
      </c>
      <c r="F8" s="15">
        <v>3543021.51</v>
      </c>
      <c r="G8" s="15">
        <f t="shared" si="1"/>
        <v>25499984.490000002</v>
      </c>
      <c r="H8" s="16">
        <v>1300</v>
      </c>
    </row>
    <row r="9" spans="1:8" x14ac:dyDescent="0.2">
      <c r="A9" s="14" t="s">
        <v>15</v>
      </c>
      <c r="B9" s="15">
        <v>10827272</v>
      </c>
      <c r="C9" s="15">
        <v>4386175.7699999996</v>
      </c>
      <c r="D9" s="15">
        <f t="shared" si="0"/>
        <v>15213447.77</v>
      </c>
      <c r="E9" s="15">
        <v>3752099.93</v>
      </c>
      <c r="F9" s="15">
        <v>3080800.16</v>
      </c>
      <c r="G9" s="15">
        <f t="shared" si="1"/>
        <v>11461347.84</v>
      </c>
      <c r="H9" s="16">
        <v>1400</v>
      </c>
    </row>
    <row r="10" spans="1:8" x14ac:dyDescent="0.2">
      <c r="A10" s="14" t="s">
        <v>16</v>
      </c>
      <c r="B10" s="15">
        <v>36765143.280000001</v>
      </c>
      <c r="C10" s="15">
        <v>1757424</v>
      </c>
      <c r="D10" s="15">
        <f t="shared" si="0"/>
        <v>38522567.280000001</v>
      </c>
      <c r="E10" s="15">
        <v>9005510.8599999994</v>
      </c>
      <c r="F10" s="15">
        <v>9005510.8599999994</v>
      </c>
      <c r="G10" s="15">
        <f t="shared" si="1"/>
        <v>29517056.420000002</v>
      </c>
      <c r="H10" s="16">
        <v>1500</v>
      </c>
    </row>
    <row r="11" spans="1:8" x14ac:dyDescent="0.2">
      <c r="A11" s="14" t="s">
        <v>17</v>
      </c>
      <c r="B11" s="15">
        <v>63647.87</v>
      </c>
      <c r="C11" s="15">
        <v>0</v>
      </c>
      <c r="D11" s="15">
        <f t="shared" si="0"/>
        <v>63647.87</v>
      </c>
      <c r="E11" s="15">
        <v>0</v>
      </c>
      <c r="F11" s="15">
        <v>0</v>
      </c>
      <c r="G11" s="15">
        <f t="shared" si="1"/>
        <v>63647.87</v>
      </c>
      <c r="H11" s="16">
        <v>1600</v>
      </c>
    </row>
    <row r="12" spans="1:8" x14ac:dyDescent="0.2">
      <c r="A12" s="14" t="s">
        <v>18</v>
      </c>
      <c r="B12" s="15">
        <v>289201</v>
      </c>
      <c r="C12" s="15">
        <v>5652</v>
      </c>
      <c r="D12" s="15">
        <f t="shared" si="0"/>
        <v>294853</v>
      </c>
      <c r="E12" s="15">
        <v>0</v>
      </c>
      <c r="F12" s="15">
        <v>0</v>
      </c>
      <c r="G12" s="15">
        <f t="shared" si="1"/>
        <v>294853</v>
      </c>
      <c r="H12" s="16">
        <v>1700</v>
      </c>
    </row>
    <row r="13" spans="1:8" x14ac:dyDescent="0.2">
      <c r="A13" s="12" t="s">
        <v>19</v>
      </c>
      <c r="B13" s="17">
        <f>SUM(B14:B22)</f>
        <v>6914609.6500000004</v>
      </c>
      <c r="C13" s="17">
        <f>SUM(C14:C22)</f>
        <v>1916474.1400000001</v>
      </c>
      <c r="D13" s="17">
        <f t="shared" si="0"/>
        <v>8831083.790000001</v>
      </c>
      <c r="E13" s="17">
        <f>SUM(E14:E22)</f>
        <v>495130.41000000009</v>
      </c>
      <c r="F13" s="17">
        <f>SUM(F14:F22)</f>
        <v>365195.28</v>
      </c>
      <c r="G13" s="17">
        <f t="shared" si="1"/>
        <v>8335953.3800000008</v>
      </c>
      <c r="H13" s="18">
        <v>0</v>
      </c>
    </row>
    <row r="14" spans="1:8" x14ac:dyDescent="0.2">
      <c r="A14" s="14" t="s">
        <v>20</v>
      </c>
      <c r="B14" s="15">
        <v>2125352.2799999998</v>
      </c>
      <c r="C14" s="15">
        <v>101700</v>
      </c>
      <c r="D14" s="15">
        <f t="shared" si="0"/>
        <v>2227052.2799999998</v>
      </c>
      <c r="E14" s="15">
        <v>133687.69</v>
      </c>
      <c r="F14" s="15">
        <v>9798.86</v>
      </c>
      <c r="G14" s="15">
        <f t="shared" si="1"/>
        <v>2093364.5899999999</v>
      </c>
      <c r="H14" s="16">
        <v>2100</v>
      </c>
    </row>
    <row r="15" spans="1:8" x14ac:dyDescent="0.2">
      <c r="A15" s="14" t="s">
        <v>21</v>
      </c>
      <c r="B15" s="15">
        <v>445016</v>
      </c>
      <c r="C15" s="15">
        <v>4690.1400000000003</v>
      </c>
      <c r="D15" s="15">
        <f t="shared" si="0"/>
        <v>449706.14</v>
      </c>
      <c r="E15" s="15">
        <v>67383.27</v>
      </c>
      <c r="F15" s="15">
        <v>67383.27</v>
      </c>
      <c r="G15" s="15">
        <f t="shared" si="1"/>
        <v>382322.87</v>
      </c>
      <c r="H15" s="16">
        <v>2200</v>
      </c>
    </row>
    <row r="16" spans="1:8" x14ac:dyDescent="0.2">
      <c r="A16" s="14" t="s">
        <v>22</v>
      </c>
      <c r="B16" s="15">
        <v>678344.56</v>
      </c>
      <c r="C16" s="15">
        <v>549800</v>
      </c>
      <c r="D16" s="15">
        <f t="shared" si="0"/>
        <v>1228144.56</v>
      </c>
      <c r="E16" s="15">
        <v>0</v>
      </c>
      <c r="F16" s="15">
        <v>0</v>
      </c>
      <c r="G16" s="15">
        <f t="shared" si="1"/>
        <v>1228144.56</v>
      </c>
      <c r="H16" s="16">
        <v>2300</v>
      </c>
    </row>
    <row r="17" spans="1:8" x14ac:dyDescent="0.2">
      <c r="A17" s="14" t="s">
        <v>23</v>
      </c>
      <c r="B17" s="15">
        <v>966846.42</v>
      </c>
      <c r="C17" s="15">
        <v>705121</v>
      </c>
      <c r="D17" s="15">
        <f t="shared" si="0"/>
        <v>1671967.42</v>
      </c>
      <c r="E17" s="15">
        <v>63927.24</v>
      </c>
      <c r="F17" s="15">
        <v>59660.76</v>
      </c>
      <c r="G17" s="15">
        <f t="shared" si="1"/>
        <v>1608040.18</v>
      </c>
      <c r="H17" s="16">
        <v>2400</v>
      </c>
    </row>
    <row r="18" spans="1:8" x14ac:dyDescent="0.2">
      <c r="A18" s="14" t="s">
        <v>24</v>
      </c>
      <c r="B18" s="15">
        <v>105623.42</v>
      </c>
      <c r="C18" s="15">
        <v>150800</v>
      </c>
      <c r="D18" s="15">
        <f t="shared" si="0"/>
        <v>256423.41999999998</v>
      </c>
      <c r="E18" s="15">
        <v>4826.9399999999996</v>
      </c>
      <c r="F18" s="15">
        <v>4826.9399999999996</v>
      </c>
      <c r="G18" s="15">
        <f t="shared" si="1"/>
        <v>251596.47999999998</v>
      </c>
      <c r="H18" s="16">
        <v>2500</v>
      </c>
    </row>
    <row r="19" spans="1:8" x14ac:dyDescent="0.2">
      <c r="A19" s="14" t="s">
        <v>25</v>
      </c>
      <c r="B19" s="15">
        <v>2063698.61</v>
      </c>
      <c r="C19" s="15">
        <v>97300</v>
      </c>
      <c r="D19" s="15">
        <f t="shared" si="0"/>
        <v>2160998.6100000003</v>
      </c>
      <c r="E19" s="15">
        <v>214203.92</v>
      </c>
      <c r="F19" s="15">
        <v>214203.92</v>
      </c>
      <c r="G19" s="15">
        <f t="shared" si="1"/>
        <v>1946794.6900000004</v>
      </c>
      <c r="H19" s="16">
        <v>2600</v>
      </c>
    </row>
    <row r="20" spans="1:8" x14ac:dyDescent="0.2">
      <c r="A20" s="14" t="s">
        <v>26</v>
      </c>
      <c r="B20" s="15">
        <v>329027</v>
      </c>
      <c r="C20" s="15">
        <v>74463</v>
      </c>
      <c r="D20" s="15">
        <f t="shared" si="0"/>
        <v>403490</v>
      </c>
      <c r="E20" s="15">
        <v>5135.03</v>
      </c>
      <c r="F20" s="15">
        <v>5135.03</v>
      </c>
      <c r="G20" s="15">
        <f t="shared" si="1"/>
        <v>398354.97</v>
      </c>
      <c r="H20" s="16">
        <v>2700</v>
      </c>
    </row>
    <row r="21" spans="1:8" x14ac:dyDescent="0.2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2">
      <c r="A22" s="14" t="s">
        <v>28</v>
      </c>
      <c r="B22" s="15">
        <v>200701.36</v>
      </c>
      <c r="C22" s="15">
        <v>232600</v>
      </c>
      <c r="D22" s="15">
        <f t="shared" si="0"/>
        <v>433301.36</v>
      </c>
      <c r="E22" s="15">
        <v>5966.32</v>
      </c>
      <c r="F22" s="15">
        <v>4186.5</v>
      </c>
      <c r="G22" s="15">
        <f t="shared" si="1"/>
        <v>427335.04</v>
      </c>
      <c r="H22" s="16">
        <v>2900</v>
      </c>
    </row>
    <row r="23" spans="1:8" x14ac:dyDescent="0.2">
      <c r="A23" s="12" t="s">
        <v>29</v>
      </c>
      <c r="B23" s="17">
        <f>SUM(B24:B32)</f>
        <v>67198680.620000005</v>
      </c>
      <c r="C23" s="17">
        <f>SUM(C24:C32)</f>
        <v>13065990.560000001</v>
      </c>
      <c r="D23" s="17">
        <f t="shared" si="0"/>
        <v>80264671.180000007</v>
      </c>
      <c r="E23" s="17">
        <f>SUM(E24:E32)</f>
        <v>12211340.949999999</v>
      </c>
      <c r="F23" s="17">
        <f>SUM(F24:F32)</f>
        <v>6779394.3600000003</v>
      </c>
      <c r="G23" s="17">
        <f t="shared" si="1"/>
        <v>68053330.230000004</v>
      </c>
      <c r="H23" s="18">
        <v>0</v>
      </c>
    </row>
    <row r="24" spans="1:8" x14ac:dyDescent="0.2">
      <c r="A24" s="14" t="s">
        <v>30</v>
      </c>
      <c r="B24" s="15">
        <v>3965343.26</v>
      </c>
      <c r="C24" s="15">
        <v>18098.810000000001</v>
      </c>
      <c r="D24" s="15">
        <f t="shared" si="0"/>
        <v>3983442.07</v>
      </c>
      <c r="E24" s="15">
        <v>675612.52</v>
      </c>
      <c r="F24" s="15">
        <v>570939.65</v>
      </c>
      <c r="G24" s="15">
        <f t="shared" si="1"/>
        <v>3307829.55</v>
      </c>
      <c r="H24" s="16">
        <v>3100</v>
      </c>
    </row>
    <row r="25" spans="1:8" x14ac:dyDescent="0.2">
      <c r="A25" s="14" t="s">
        <v>31</v>
      </c>
      <c r="B25" s="15">
        <v>4673734.6500000004</v>
      </c>
      <c r="C25" s="15">
        <v>638373.93000000005</v>
      </c>
      <c r="D25" s="15">
        <f t="shared" si="0"/>
        <v>5312108.58</v>
      </c>
      <c r="E25" s="15">
        <v>955443.95</v>
      </c>
      <c r="F25" s="15">
        <v>955443.95</v>
      </c>
      <c r="G25" s="15">
        <f t="shared" si="1"/>
        <v>4356664.63</v>
      </c>
      <c r="H25" s="16">
        <v>3200</v>
      </c>
    </row>
    <row r="26" spans="1:8" x14ac:dyDescent="0.2">
      <c r="A26" s="14" t="s">
        <v>32</v>
      </c>
      <c r="B26" s="15">
        <v>34382626.079999998</v>
      </c>
      <c r="C26" s="15">
        <v>-651531.41</v>
      </c>
      <c r="D26" s="15">
        <f t="shared" si="0"/>
        <v>33731094.670000002</v>
      </c>
      <c r="E26" s="15">
        <v>3453079.11</v>
      </c>
      <c r="F26" s="15">
        <v>2471122.0699999998</v>
      </c>
      <c r="G26" s="15">
        <f t="shared" si="1"/>
        <v>30278015.560000002</v>
      </c>
      <c r="H26" s="16">
        <v>3300</v>
      </c>
    </row>
    <row r="27" spans="1:8" x14ac:dyDescent="0.2">
      <c r="A27" s="14" t="s">
        <v>33</v>
      </c>
      <c r="B27" s="15">
        <v>1611263.08</v>
      </c>
      <c r="C27" s="15">
        <v>199540.86</v>
      </c>
      <c r="D27" s="15">
        <f t="shared" si="0"/>
        <v>1810803.94</v>
      </c>
      <c r="E27" s="15">
        <v>144848.43</v>
      </c>
      <c r="F27" s="15">
        <v>121233.43</v>
      </c>
      <c r="G27" s="15">
        <f t="shared" si="1"/>
        <v>1665955.51</v>
      </c>
      <c r="H27" s="16">
        <v>3400</v>
      </c>
    </row>
    <row r="28" spans="1:8" x14ac:dyDescent="0.2">
      <c r="A28" s="14" t="s">
        <v>34</v>
      </c>
      <c r="B28" s="15">
        <v>12391007.98</v>
      </c>
      <c r="C28" s="15">
        <v>1582904.69</v>
      </c>
      <c r="D28" s="15">
        <f t="shared" si="0"/>
        <v>13973912.67</v>
      </c>
      <c r="E28" s="15">
        <v>853913.19</v>
      </c>
      <c r="F28" s="15">
        <v>732790.9</v>
      </c>
      <c r="G28" s="15">
        <f t="shared" si="1"/>
        <v>13119999.48</v>
      </c>
      <c r="H28" s="16">
        <v>3500</v>
      </c>
    </row>
    <row r="29" spans="1:8" x14ac:dyDescent="0.2">
      <c r="A29" s="14" t="s">
        <v>35</v>
      </c>
      <c r="B29" s="15">
        <v>2804781.25</v>
      </c>
      <c r="C29" s="15">
        <v>4080096.19</v>
      </c>
      <c r="D29" s="15">
        <f t="shared" si="0"/>
        <v>6884877.4399999995</v>
      </c>
      <c r="E29" s="15">
        <v>972720.98</v>
      </c>
      <c r="F29" s="15">
        <v>142886.10999999999</v>
      </c>
      <c r="G29" s="15">
        <f t="shared" si="1"/>
        <v>5912156.459999999</v>
      </c>
      <c r="H29" s="16">
        <v>3600</v>
      </c>
    </row>
    <row r="30" spans="1:8" x14ac:dyDescent="0.2">
      <c r="A30" s="14" t="s">
        <v>36</v>
      </c>
      <c r="B30" s="15">
        <v>1433467.44</v>
      </c>
      <c r="C30" s="15">
        <v>157647</v>
      </c>
      <c r="D30" s="15">
        <f t="shared" si="0"/>
        <v>1591114.44</v>
      </c>
      <c r="E30" s="15">
        <v>357442.45</v>
      </c>
      <c r="F30" s="15">
        <v>357442.45</v>
      </c>
      <c r="G30" s="15">
        <f t="shared" si="1"/>
        <v>1233671.99</v>
      </c>
      <c r="H30" s="16">
        <v>3700</v>
      </c>
    </row>
    <row r="31" spans="1:8" x14ac:dyDescent="0.2">
      <c r="A31" s="14" t="s">
        <v>37</v>
      </c>
      <c r="B31" s="15">
        <v>3219128.09</v>
      </c>
      <c r="C31" s="15">
        <v>6578494.0099999998</v>
      </c>
      <c r="D31" s="15">
        <f t="shared" si="0"/>
        <v>9797622.0999999996</v>
      </c>
      <c r="E31" s="15">
        <v>4183581.82</v>
      </c>
      <c r="F31" s="15">
        <v>812837.3</v>
      </c>
      <c r="G31" s="15">
        <f t="shared" si="1"/>
        <v>5614040.2799999993</v>
      </c>
      <c r="H31" s="16">
        <v>3800</v>
      </c>
    </row>
    <row r="32" spans="1:8" x14ac:dyDescent="0.2">
      <c r="A32" s="14" t="s">
        <v>38</v>
      </c>
      <c r="B32" s="15">
        <v>2717328.79</v>
      </c>
      <c r="C32" s="15">
        <v>462366.48</v>
      </c>
      <c r="D32" s="15">
        <f t="shared" si="0"/>
        <v>3179695.27</v>
      </c>
      <c r="E32" s="15">
        <v>614698.5</v>
      </c>
      <c r="F32" s="15">
        <v>614698.5</v>
      </c>
      <c r="G32" s="15">
        <f t="shared" si="1"/>
        <v>2564996.77</v>
      </c>
      <c r="H32" s="16">
        <v>3900</v>
      </c>
    </row>
    <row r="33" spans="1:8" x14ac:dyDescent="0.2">
      <c r="A33" s="12" t="s">
        <v>39</v>
      </c>
      <c r="B33" s="17">
        <f>SUM(B34:B42)</f>
        <v>14206191.220000001</v>
      </c>
      <c r="C33" s="17">
        <f>SUM(C34:C42)</f>
        <v>708644</v>
      </c>
      <c r="D33" s="17">
        <f t="shared" si="0"/>
        <v>14914835.220000001</v>
      </c>
      <c r="E33" s="17">
        <f>SUM(E34:E42)</f>
        <v>2839944.93</v>
      </c>
      <c r="F33" s="17">
        <f>SUM(F34:F42)</f>
        <v>560501.51</v>
      </c>
      <c r="G33" s="17">
        <f t="shared" si="1"/>
        <v>12074890.290000001</v>
      </c>
      <c r="H33" s="18">
        <v>0</v>
      </c>
    </row>
    <row r="34" spans="1:8" x14ac:dyDescent="0.2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2">
      <c r="A35" s="14" t="s">
        <v>41</v>
      </c>
      <c r="B35" s="15">
        <v>9570691.2200000007</v>
      </c>
      <c r="C35" s="15">
        <v>-58634</v>
      </c>
      <c r="D35" s="15">
        <f t="shared" si="0"/>
        <v>9512057.2200000007</v>
      </c>
      <c r="E35" s="15">
        <v>1548995.06</v>
      </c>
      <c r="F35" s="15">
        <v>99639.51</v>
      </c>
      <c r="G35" s="15">
        <f t="shared" si="1"/>
        <v>7963062.1600000001</v>
      </c>
      <c r="H35" s="16">
        <v>4200</v>
      </c>
    </row>
    <row r="36" spans="1:8" x14ac:dyDescent="0.2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2">
      <c r="A37" s="14" t="s">
        <v>43</v>
      </c>
      <c r="B37" s="15">
        <v>2738500</v>
      </c>
      <c r="C37" s="15">
        <v>559798</v>
      </c>
      <c r="D37" s="15">
        <f t="shared" si="0"/>
        <v>3298298</v>
      </c>
      <c r="E37" s="15">
        <v>460862</v>
      </c>
      <c r="F37" s="15">
        <v>460862</v>
      </c>
      <c r="G37" s="15">
        <f t="shared" si="1"/>
        <v>2837436</v>
      </c>
      <c r="H37" s="16">
        <v>4400</v>
      </c>
    </row>
    <row r="38" spans="1:8" x14ac:dyDescent="0.2">
      <c r="A38" s="14" t="s">
        <v>44</v>
      </c>
      <c r="B38" s="15">
        <v>1897000</v>
      </c>
      <c r="C38" s="15">
        <v>207480</v>
      </c>
      <c r="D38" s="15">
        <f t="shared" si="0"/>
        <v>2104480</v>
      </c>
      <c r="E38" s="15">
        <v>830087.87</v>
      </c>
      <c r="F38" s="15">
        <v>0</v>
      </c>
      <c r="G38" s="15">
        <f t="shared" si="1"/>
        <v>1274392.1299999999</v>
      </c>
      <c r="H38" s="16">
        <v>4500</v>
      </c>
    </row>
    <row r="39" spans="1:8" x14ac:dyDescent="0.2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2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2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2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2">
      <c r="A43" s="12" t="s">
        <v>49</v>
      </c>
      <c r="B43" s="17">
        <f>SUM(B44:B52)</f>
        <v>0</v>
      </c>
      <c r="C43" s="17">
        <f>SUM(C44:C52)</f>
        <v>6920749.3099999996</v>
      </c>
      <c r="D43" s="17">
        <f t="shared" si="0"/>
        <v>6920749.3099999996</v>
      </c>
      <c r="E43" s="17">
        <f>SUM(E44:E52)</f>
        <v>58794</v>
      </c>
      <c r="F43" s="17">
        <f>SUM(F44:F52)</f>
        <v>58794</v>
      </c>
      <c r="G43" s="17">
        <f t="shared" si="1"/>
        <v>6861955.3099999996</v>
      </c>
      <c r="H43" s="18">
        <v>0</v>
      </c>
    </row>
    <row r="44" spans="1:8" x14ac:dyDescent="0.2">
      <c r="A44" s="19" t="s">
        <v>50</v>
      </c>
      <c r="B44" s="15">
        <v>0</v>
      </c>
      <c r="C44" s="15">
        <v>1769368.8</v>
      </c>
      <c r="D44" s="15">
        <f t="shared" si="0"/>
        <v>1769368.8</v>
      </c>
      <c r="E44" s="15">
        <v>58794</v>
      </c>
      <c r="F44" s="15">
        <v>58794</v>
      </c>
      <c r="G44" s="15">
        <f t="shared" si="1"/>
        <v>1710574.8</v>
      </c>
      <c r="H44" s="16">
        <v>5100</v>
      </c>
    </row>
    <row r="45" spans="1:8" x14ac:dyDescent="0.2">
      <c r="A45" s="14" t="s">
        <v>51</v>
      </c>
      <c r="B45" s="15">
        <v>0</v>
      </c>
      <c r="C45" s="15">
        <v>18883.87</v>
      </c>
      <c r="D45" s="15">
        <f t="shared" si="0"/>
        <v>18883.87</v>
      </c>
      <c r="E45" s="15">
        <v>0</v>
      </c>
      <c r="F45" s="15">
        <v>0</v>
      </c>
      <c r="G45" s="15">
        <f t="shared" si="1"/>
        <v>18883.87</v>
      </c>
      <c r="H45" s="16">
        <v>5200</v>
      </c>
    </row>
    <row r="46" spans="1:8" x14ac:dyDescent="0.2">
      <c r="A46" s="14" t="s">
        <v>52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  <c r="H46" s="16">
        <v>5300</v>
      </c>
    </row>
    <row r="47" spans="1:8" x14ac:dyDescent="0.2">
      <c r="A47" s="14" t="s">
        <v>53</v>
      </c>
      <c r="B47" s="15">
        <v>0</v>
      </c>
      <c r="C47" s="15">
        <v>5035274.6399999997</v>
      </c>
      <c r="D47" s="15">
        <f t="shared" si="0"/>
        <v>5035274.6399999997</v>
      </c>
      <c r="E47" s="15">
        <v>0</v>
      </c>
      <c r="F47" s="15">
        <v>0</v>
      </c>
      <c r="G47" s="15">
        <f t="shared" si="1"/>
        <v>5035274.6399999997</v>
      </c>
      <c r="H47" s="16">
        <v>5400</v>
      </c>
    </row>
    <row r="48" spans="1:8" x14ac:dyDescent="0.2">
      <c r="A48" s="14" t="s">
        <v>54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  <c r="H48" s="16">
        <v>5500</v>
      </c>
    </row>
    <row r="49" spans="1:8" x14ac:dyDescent="0.2">
      <c r="A49" s="14" t="s">
        <v>55</v>
      </c>
      <c r="B49" s="15">
        <v>0</v>
      </c>
      <c r="C49" s="15">
        <v>97222</v>
      </c>
      <c r="D49" s="15">
        <f t="shared" si="0"/>
        <v>97222</v>
      </c>
      <c r="E49" s="15">
        <v>0</v>
      </c>
      <c r="F49" s="15">
        <v>0</v>
      </c>
      <c r="G49" s="15">
        <f t="shared" si="1"/>
        <v>97222</v>
      </c>
      <c r="H49" s="16">
        <v>5600</v>
      </c>
    </row>
    <row r="50" spans="1:8" x14ac:dyDescent="0.2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2">
      <c r="A51" s="14" t="s">
        <v>57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5800</v>
      </c>
    </row>
    <row r="52" spans="1:8" x14ac:dyDescent="0.2">
      <c r="A52" s="14" t="s">
        <v>58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  <c r="H52" s="16">
        <v>5900</v>
      </c>
    </row>
    <row r="53" spans="1:8" x14ac:dyDescent="0.2">
      <c r="A53" s="12" t="s">
        <v>59</v>
      </c>
      <c r="B53" s="17">
        <f>SUM(B54:B56)</f>
        <v>38455000</v>
      </c>
      <c r="C53" s="17">
        <f>SUM(C54:C56)</f>
        <v>36767235.100000001</v>
      </c>
      <c r="D53" s="17">
        <f t="shared" si="0"/>
        <v>75222235.099999994</v>
      </c>
      <c r="E53" s="17">
        <f>SUM(E54:E56)</f>
        <v>0</v>
      </c>
      <c r="F53" s="17">
        <f>SUM(F54:F56)</f>
        <v>0</v>
      </c>
      <c r="G53" s="17">
        <f t="shared" si="1"/>
        <v>75222235.099999994</v>
      </c>
      <c r="H53" s="18">
        <v>0</v>
      </c>
    </row>
    <row r="54" spans="1:8" x14ac:dyDescent="0.2">
      <c r="A54" s="14" t="s">
        <v>60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  <c r="H54" s="16">
        <v>6100</v>
      </c>
    </row>
    <row r="55" spans="1:8" x14ac:dyDescent="0.2">
      <c r="A55" s="14" t="s">
        <v>61</v>
      </c>
      <c r="B55" s="15">
        <v>38455000</v>
      </c>
      <c r="C55" s="15">
        <v>36767235.100000001</v>
      </c>
      <c r="D55" s="15">
        <f t="shared" si="0"/>
        <v>75222235.099999994</v>
      </c>
      <c r="E55" s="15">
        <v>0</v>
      </c>
      <c r="F55" s="15">
        <v>0</v>
      </c>
      <c r="G55" s="15">
        <f t="shared" si="1"/>
        <v>75222235.099999994</v>
      </c>
      <c r="H55" s="16">
        <v>6200</v>
      </c>
    </row>
    <row r="56" spans="1:8" x14ac:dyDescent="0.2">
      <c r="A56" s="14" t="s">
        <v>62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  <c r="H56" s="16">
        <v>6300</v>
      </c>
    </row>
    <row r="57" spans="1:8" x14ac:dyDescent="0.2">
      <c r="A57" s="12" t="s">
        <v>63</v>
      </c>
      <c r="B57" s="17">
        <f>SUM(B58:B64)</f>
        <v>22243484.5</v>
      </c>
      <c r="C57" s="17">
        <f>SUM(C58:C64)</f>
        <v>-335957.45</v>
      </c>
      <c r="D57" s="17">
        <f t="shared" si="0"/>
        <v>21907527.050000001</v>
      </c>
      <c r="E57" s="17">
        <f>SUM(E58:E64)</f>
        <v>7159434.1600000001</v>
      </c>
      <c r="F57" s="17">
        <f>SUM(F58:F64)</f>
        <v>7159434.1600000001</v>
      </c>
      <c r="G57" s="17">
        <f t="shared" si="1"/>
        <v>14748092.890000001</v>
      </c>
      <c r="H57" s="18">
        <v>0</v>
      </c>
    </row>
    <row r="58" spans="1:8" x14ac:dyDescent="0.2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2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2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2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2">
      <c r="A62" s="14" t="s">
        <v>68</v>
      </c>
      <c r="B62" s="15">
        <v>10547500</v>
      </c>
      <c r="C62" s="15">
        <v>0</v>
      </c>
      <c r="D62" s="15">
        <f t="shared" si="0"/>
        <v>10547500</v>
      </c>
      <c r="E62" s="15">
        <v>7159434.1600000001</v>
      </c>
      <c r="F62" s="15">
        <v>7159434.1600000001</v>
      </c>
      <c r="G62" s="15">
        <f t="shared" si="1"/>
        <v>3388065.84</v>
      </c>
      <c r="H62" s="16">
        <v>7500</v>
      </c>
    </row>
    <row r="63" spans="1:8" x14ac:dyDescent="0.2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2">
      <c r="A64" s="14" t="s">
        <v>70</v>
      </c>
      <c r="B64" s="15">
        <v>11695984.5</v>
      </c>
      <c r="C64" s="15">
        <v>-335957.45</v>
      </c>
      <c r="D64" s="15">
        <f t="shared" si="0"/>
        <v>11360027.050000001</v>
      </c>
      <c r="E64" s="15">
        <v>0</v>
      </c>
      <c r="F64" s="15">
        <v>0</v>
      </c>
      <c r="G64" s="15">
        <f t="shared" si="1"/>
        <v>11360027.050000001</v>
      </c>
      <c r="H64" s="16">
        <v>7900</v>
      </c>
    </row>
    <row r="65" spans="1:8" x14ac:dyDescent="0.2">
      <c r="A65" s="12" t="s">
        <v>71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7">
        <f t="shared" si="1"/>
        <v>0</v>
      </c>
      <c r="H65" s="18">
        <v>0</v>
      </c>
    </row>
    <row r="66" spans="1:8" x14ac:dyDescent="0.2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2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2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2">
      <c r="A69" s="12" t="s">
        <v>75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7">
        <f t="shared" si="1"/>
        <v>0</v>
      </c>
      <c r="H69" s="18">
        <v>0</v>
      </c>
    </row>
    <row r="70" spans="1:8" x14ac:dyDescent="0.2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2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2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2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2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9500</v>
      </c>
    </row>
    <row r="75" spans="1:8" x14ac:dyDescent="0.2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16">
        <v>9600</v>
      </c>
    </row>
    <row r="76" spans="1:8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  <c r="H76" s="16">
        <v>9900</v>
      </c>
    </row>
    <row r="77" spans="1:8" x14ac:dyDescent="0.2">
      <c r="A77" s="22" t="s">
        <v>83</v>
      </c>
      <c r="B77" s="23">
        <f t="shared" ref="B77:G77" si="4">SUM(B5+B13+B23+B33+B43+B53+B57+B65+B69)</f>
        <v>255843043.14000002</v>
      </c>
      <c r="C77" s="23">
        <f t="shared" si="4"/>
        <v>80914176.609999999</v>
      </c>
      <c r="D77" s="23">
        <f t="shared" si="4"/>
        <v>336757219.75000006</v>
      </c>
      <c r="E77" s="23">
        <f t="shared" si="4"/>
        <v>48821920.790000007</v>
      </c>
      <c r="F77" s="23">
        <f t="shared" si="4"/>
        <v>40309295.880000003</v>
      </c>
      <c r="G77" s="23">
        <f t="shared" si="4"/>
        <v>287935298.95999998</v>
      </c>
    </row>
    <row r="79" spans="1:8" x14ac:dyDescent="0.2">
      <c r="A79" s="3" t="s">
        <v>84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2024-05-02T21:25:42Z</dcterms:created>
  <dcterms:modified xsi:type="dcterms:W3CDTF">2024-05-02T21:25:48Z</dcterms:modified>
</cp:coreProperties>
</file>