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ELIZABETH\CUENTA PUBLICA\2022\PAGINA WEB\"/>
    </mc:Choice>
  </mc:AlternateContent>
  <bookViews>
    <workbookView xWindow="0" yWindow="0" windowWidth="28800" windowHeight="11070"/>
  </bookViews>
  <sheets>
    <sheet name="EAE-C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[1]ECABR!#REF!</definedName>
    <definedName name="A_impresión_IM">[1]ECABR!#REF!</definedName>
    <definedName name="abc">[2]TOTAL!#REF!</definedName>
    <definedName name="ANIO">'[3]Info General'!$D$20</definedName>
    <definedName name="_xlnm.Extract">[4]EGRESOS!#REF!</definedName>
    <definedName name="B">[4]EGRESOS!#REF!</definedName>
    <definedName name="BASE" localSheetId="0">#REF!</definedName>
    <definedName name="BASE">#REF!</definedName>
    <definedName name="_xlnm.Database" localSheetId="0">[6]REPORTO!#REF!</definedName>
    <definedName name="_xlnm.Database">[6]REPORTO!#REF!</definedName>
    <definedName name="cba">[2]TOTAL!#REF!</definedName>
    <definedName name="Database">[6]REPORTO!#REF!</definedName>
    <definedName name="ELOY" localSheetId="0">#REF!</definedName>
    <definedName name="ELOY">#REF!</definedName>
    <definedName name="ENTE_PUBLICO_A">'[3]Info General'!$C$7</definedName>
    <definedName name="Extract">[4]EGRESOS!#REF!</definedName>
    <definedName name="Fecha" localSheetId="0">#REF!</definedName>
    <definedName name="Fecha">#REF!</definedName>
    <definedName name="HF">[7]T1705HF!$B$20:$B$20</definedName>
    <definedName name="ju">[6]REPORTO!#REF!</definedName>
    <definedName name="mao">[1]ECABR!#REF!</definedName>
    <definedName name="N" localSheetId="0">#REF!</definedName>
    <definedName name="N">#REF!</definedName>
    <definedName name="PERIODO_INFORME">'[3]Info General'!$C$14</definedName>
    <definedName name="REPORTO" localSheetId="0">#REF!</definedName>
    <definedName name="REPORTO">#REF!</definedName>
    <definedName name="TCAIE">[8]CH1902!$B$20:$B$20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ULTIMO">'[3]Info General'!$E$20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F40" i="1"/>
  <c r="E40" i="1"/>
  <c r="D40" i="1"/>
  <c r="C40" i="1"/>
  <c r="H39" i="1"/>
  <c r="H38" i="1"/>
  <c r="H37" i="1"/>
  <c r="H36" i="1"/>
  <c r="E35" i="1"/>
  <c r="H35" i="1" s="1"/>
  <c r="E33" i="1"/>
  <c r="H33" i="1" s="1"/>
  <c r="H40" i="1" s="1"/>
  <c r="G27" i="1"/>
  <c r="F27" i="1"/>
  <c r="D27" i="1"/>
  <c r="C27" i="1"/>
  <c r="E26" i="1"/>
  <c r="H26" i="1" s="1"/>
  <c r="E25" i="1"/>
  <c r="H25" i="1" s="1"/>
  <c r="E24" i="1"/>
  <c r="H24" i="1" s="1"/>
  <c r="E23" i="1"/>
  <c r="H23" i="1" s="1"/>
  <c r="G17" i="1"/>
  <c r="F17" i="1"/>
  <c r="D17" i="1"/>
  <c r="C17" i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H27" i="1" l="1"/>
  <c r="H17" i="1"/>
  <c r="E17" i="1"/>
  <c r="E27" i="1"/>
</calcChain>
</file>

<file path=xl/sharedStrings.xml><?xml version="1.0" encoding="utf-8"?>
<sst xmlns="http://schemas.openxmlformats.org/spreadsheetml/2006/main" count="60" uniqueCount="38">
  <si>
    <t>INSTITUTO ESTATAL DE LA CULTURA DEL ESTADO DE GUANAJUATO
Estado Analítico del Ejercicio del Presupuesto de Egresos
Clasificación Administrativa
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</si>
  <si>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</si>
  <si>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</si>
  <si>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</si>
  <si>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</si>
  <si>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</si>
  <si>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</si>
  <si>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</si>
  <si>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</si>
  <si>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</si>
  <si>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</si>
  <si>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0101 DIRECCION GENERAL</t>
  </si>
  <si>
    <t>0201 DIRECCION DE ADMINISTRACION</t>
  </si>
  <si>
    <t>0301 DIRECCION DE PROMOCION CULTURAL</t>
  </si>
  <si>
    <t>0401 DIRECCION DE FORMACION E INVESTIGAC</t>
  </si>
  <si>
    <t>0501 DIRECCION DE CONSERVACION DE PATRIM</t>
  </si>
  <si>
    <t>0601 DIRECCION DE DIFUSION ARTISTICA</t>
  </si>
  <si>
    <t>0701 DIRECCION EDITORIAL</t>
  </si>
  <si>
    <t>1001 DIRECCION DE MUSEOS</t>
  </si>
  <si>
    <t>1101 DIRECCION DE VINCULACIÓN EN ASUNTOS</t>
  </si>
  <si>
    <t>1201 ÓRGANO INTERNO DE CONTROL IEC</t>
  </si>
  <si>
    <t>Total del Gasto</t>
  </si>
  <si>
    <t xml:space="preserve">
INSTITUTO ESTATAL DE LA CULTURA
Estado Analítico del Ejercicio del Presupuesto de Egresos
Clasificación Administrativa  
Del 1 de Enero al 31 de Diciembre de 2022</t>
  </si>
  <si>
    <t xml:space="preserve">    Poder Ejecutivo </t>
  </si>
  <si>
    <t xml:space="preserve">    Poder Legislativo</t>
  </si>
  <si>
    <t xml:space="preserve">    Poder Judicial</t>
  </si>
  <si>
    <t xml:space="preserve">    Organismos Autónomos</t>
  </si>
  <si>
    <t xml:space="preserve">
INSTITUTO ESTATAL DE LA CULTURA
Estado Analítico del Ejercicio del Presupuesto de Egresos
Clasificación Administrativa  
Del 1 de Enero al 1 de Diciembre de 2022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</si>
  <si>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</si>
  <si>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</si>
  <si>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</si>
  <si>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</si>
  <si>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</si>
  <si>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Financieras No Monetarias con Participación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</si>
  <si>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</si>
  <si>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emisor”.</t>
  </si>
  <si>
    <t>María Adriana Camarena de Obeso                                                                                           Directora General</t>
  </si>
  <si>
    <t>Ma.Guadalupe Martha Saucedo Serrano                          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</si>
</sst>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/>
        <bgColor indexed="13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5" fillId="0" borderId="0" applyFont="0" applyFill="0" applyBorder="0" applyAlignment="0" applyProtection="0"/>
    <xf numFmtId="0" fontId="2" fillId="0" borderId="0"/>
    <xf numFmtId="0" fontId="1" fillId="0" borderId="0"/>
    <xf numFmtId="0" fontId="7" fillId="0" borderId="0"/>
    <xf numFmtId="4" fontId="8" fillId="4" borderId="14" applyNumberFormat="0" applyProtection="0">
      <alignment horizontal="left" vertical="center" indent="1"/>
    </xf>
    <xf numFmtId="0" fontId="5" fillId="0" borderId="0"/>
  </cellStyleXfs>
  <cellXfs count="75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4" fillId="0" borderId="0" xfId="3" applyFont="1"/>
    <xf numFmtId="0" fontId="3" fillId="2" borderId="4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4" fontId="3" fillId="2" borderId="6" xfId="2" applyNumberFormat="1" applyFont="1" applyFill="1" applyBorder="1" applyAlignment="1">
      <alignment horizontal="center" vertical="center" wrapText="1"/>
    </xf>
    <xf numFmtId="0" fontId="4" fillId="3" borderId="0" xfId="3" applyFont="1" applyFill="1"/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4" fontId="3" fillId="2" borderId="9" xfId="2" applyNumberFormat="1" applyFont="1" applyFill="1" applyBorder="1" applyAlignment="1">
      <alignment horizontal="center" vertical="center" wrapText="1"/>
    </xf>
    <xf numFmtId="4" fontId="3" fillId="2" borderId="10" xfId="2" applyNumberFormat="1" applyFont="1" applyFill="1" applyBorder="1" applyAlignment="1">
      <alignment horizontal="center" vertical="center" wrapText="1"/>
    </xf>
    <xf numFmtId="0" fontId="3" fillId="2" borderId="11" xfId="2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6" fillId="0" borderId="5" xfId="2" applyFont="1" applyBorder="1" applyAlignment="1">
      <alignment horizontal="center" vertical="center"/>
    </xf>
    <xf numFmtId="4" fontId="6" fillId="0" borderId="6" xfId="2" applyNumberFormat="1" applyFont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6" fillId="0" borderId="8" xfId="0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4" fontId="3" fillId="0" borderId="9" xfId="0" applyNumberFormat="1" applyFont="1" applyBorder="1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4" fontId="3" fillId="0" borderId="0" xfId="0" applyNumberFormat="1" applyFont="1" applyBorder="1" applyProtection="1">
      <protection locked="0"/>
    </xf>
    <xf numFmtId="0" fontId="3" fillId="2" borderId="1" xfId="4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0" xfId="3" applyFont="1" applyAlignment="1">
      <alignment vertical="center"/>
    </xf>
    <xf numFmtId="0" fontId="3" fillId="2" borderId="4" xfId="4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3" fillId="2" borderId="9" xfId="4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2" borderId="9" xfId="4" applyFont="1" applyFill="1" applyBorder="1" applyAlignment="1">
      <alignment horizontal="center" vertical="center" wrapText="1"/>
    </xf>
    <xf numFmtId="0" fontId="6" fillId="5" borderId="4" xfId="5" applyNumberFormat="1" applyFont="1" applyFill="1" applyBorder="1" applyAlignment="1" applyProtection="1">
      <alignment horizontal="left" vertical="center" wrapText="1"/>
      <protection locked="0"/>
    </xf>
    <xf numFmtId="0" fontId="6" fillId="5" borderId="5" xfId="5" applyNumberFormat="1" applyFont="1" applyFill="1" applyBorder="1" applyAlignment="1" applyProtection="1">
      <alignment horizontal="left" vertical="center" wrapText="1"/>
      <protection locked="0"/>
    </xf>
    <xf numFmtId="43" fontId="6" fillId="0" borderId="6" xfId="1" applyFont="1" applyBorder="1" applyAlignment="1">
      <alignment vertical="center"/>
    </xf>
    <xf numFmtId="0" fontId="6" fillId="5" borderId="7" xfId="5" applyNumberFormat="1" applyFont="1" applyFill="1" applyBorder="1" applyAlignment="1" applyProtection="1">
      <alignment horizontal="left" vertical="center" wrapText="1"/>
      <protection locked="0"/>
    </xf>
    <xf numFmtId="0" fontId="6" fillId="5" borderId="8" xfId="5" applyNumberFormat="1" applyFont="1" applyFill="1" applyBorder="1" applyAlignment="1" applyProtection="1">
      <alignment horizontal="left" vertical="center" wrapText="1"/>
      <protection locked="0"/>
    </xf>
    <xf numFmtId="43" fontId="6" fillId="0" borderId="13" xfId="1" applyFont="1" applyBorder="1" applyAlignment="1">
      <alignment vertical="center"/>
    </xf>
    <xf numFmtId="0" fontId="3" fillId="5" borderId="1" xfId="5" applyNumberFormat="1" applyFont="1" applyFill="1" applyBorder="1" applyAlignment="1" applyProtection="1">
      <alignment horizontal="center" vertical="center" wrapText="1"/>
      <protection locked="0"/>
    </xf>
    <xf numFmtId="0" fontId="3" fillId="5" borderId="3" xfId="5" applyNumberFormat="1" applyFont="1" applyFill="1" applyBorder="1" applyAlignment="1" applyProtection="1">
      <alignment horizontal="center" vertical="center" wrapText="1"/>
      <protection locked="0"/>
    </xf>
    <xf numFmtId="43" fontId="3" fillId="0" borderId="9" xfId="1" applyFont="1" applyBorder="1" applyAlignment="1">
      <alignment vertical="center"/>
    </xf>
    <xf numFmtId="43" fontId="6" fillId="0" borderId="9" xfId="1" applyFont="1" applyBorder="1" applyAlignment="1">
      <alignment vertical="center"/>
    </xf>
    <xf numFmtId="0" fontId="3" fillId="2" borderId="1" xfId="4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4" xfId="4" applyFont="1" applyBorder="1" applyAlignment="1">
      <alignment vertical="center" wrapText="1"/>
    </xf>
    <xf numFmtId="0" fontId="6" fillId="0" borderId="5" xfId="4" applyFont="1" applyBorder="1" applyAlignment="1">
      <alignment vertical="center" wrapText="1"/>
    </xf>
    <xf numFmtId="43" fontId="6" fillId="0" borderId="8" xfId="1" applyFont="1" applyBorder="1" applyAlignment="1" applyProtection="1">
      <alignment horizontal="right" vertical="center"/>
      <protection locked="0"/>
    </xf>
    <xf numFmtId="43" fontId="6" fillId="0" borderId="13" xfId="1" applyFont="1" applyBorder="1" applyAlignment="1" applyProtection="1">
      <alignment horizontal="right" vertical="center"/>
      <protection locked="0"/>
    </xf>
    <xf numFmtId="0" fontId="6" fillId="0" borderId="7" xfId="4" applyFont="1" applyBorder="1" applyAlignment="1">
      <alignment vertical="center" wrapText="1"/>
    </xf>
    <xf numFmtId="0" fontId="6" fillId="0" borderId="8" xfId="4" applyFont="1" applyBorder="1" applyAlignment="1">
      <alignment vertical="center" wrapText="1"/>
    </xf>
    <xf numFmtId="0" fontId="6" fillId="0" borderId="11" xfId="4" applyFont="1" applyBorder="1" applyAlignment="1">
      <alignment vertical="center" wrapText="1"/>
    </xf>
    <xf numFmtId="0" fontId="6" fillId="0" borderId="12" xfId="4" applyFont="1" applyBorder="1" applyAlignment="1">
      <alignment vertical="center" wrapText="1"/>
    </xf>
    <xf numFmtId="0" fontId="6" fillId="0" borderId="1" xfId="4" applyFont="1" applyBorder="1" applyAlignment="1">
      <alignment vertical="center" wrapText="1"/>
    </xf>
    <xf numFmtId="0" fontId="6" fillId="0" borderId="3" xfId="4" applyFont="1" applyBorder="1" applyAlignment="1">
      <alignment vertical="center" wrapText="1"/>
    </xf>
    <xf numFmtId="43" fontId="9" fillId="0" borderId="9" xfId="1" applyFont="1" applyBorder="1" applyAlignment="1" applyProtection="1">
      <alignment horizontal="right" vertical="center"/>
      <protection locked="0"/>
    </xf>
    <xf numFmtId="0" fontId="7" fillId="0" borderId="0" xfId="4" applyAlignment="1">
      <alignment vertical="center"/>
    </xf>
    <xf numFmtId="0" fontId="6" fillId="0" borderId="0" xfId="4" applyFont="1" applyAlignment="1">
      <alignment vertical="center"/>
    </xf>
    <xf numFmtId="43" fontId="6" fillId="0" borderId="0" xfId="1" applyFont="1" applyAlignment="1">
      <alignment vertical="center"/>
    </xf>
    <xf numFmtId="4" fontId="3" fillId="0" borderId="0" xfId="4" applyNumberFormat="1" applyFont="1" applyAlignment="1" applyProtection="1">
      <alignment vertical="center"/>
      <protection locked="0"/>
    </xf>
    <xf numFmtId="0" fontId="6" fillId="0" borderId="15" xfId="4" applyFont="1" applyBorder="1" applyAlignment="1" applyProtection="1">
      <alignment vertical="top" wrapText="1"/>
      <protection locked="0"/>
    </xf>
    <xf numFmtId="4" fontId="7" fillId="0" borderId="0" xfId="4" applyNumberFormat="1" applyAlignment="1">
      <alignment vertical="center"/>
    </xf>
    <xf numFmtId="0" fontId="5" fillId="0" borderId="15" xfId="6" applyBorder="1"/>
    <xf numFmtId="4" fontId="7" fillId="0" borderId="15" xfId="4" applyNumberFormat="1" applyBorder="1" applyAlignment="1">
      <alignment vertical="center"/>
    </xf>
    <xf numFmtId="0" fontId="6" fillId="0" borderId="0" xfId="4" applyFont="1" applyAlignment="1" applyProtection="1">
      <alignment horizontal="center" vertical="top" wrapText="1"/>
      <protection locked="0"/>
    </xf>
    <xf numFmtId="0" fontId="6" fillId="0" borderId="16" xfId="4" applyFont="1" applyBorder="1" applyAlignment="1" applyProtection="1">
      <alignment horizontal="center" vertical="top" wrapText="1"/>
      <protection locked="0"/>
    </xf>
    <xf numFmtId="0" fontId="10" fillId="0" borderId="0" xfId="4" applyFont="1" applyAlignment="1">
      <alignment vertical="center"/>
    </xf>
  </cellXfs>
  <cellStyles count="7">
    <cellStyle name="Millares" xfId="1" builtinId="3"/>
    <cellStyle name="Normal" xfId="0" builtinId="0"/>
    <cellStyle name="Normal 2 2" xfId="4"/>
    <cellStyle name="Normal 2 31" xfId="6"/>
    <cellStyle name="Normal 3 13" xfId="2"/>
    <cellStyle name="Normal 5 3 2" xfId="3"/>
    <cellStyle name="SAPBEXstdItem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ELIZABETH/CUENTA%20PUBLICA/2022/3011_IEC_2022/3011_IEC_CPA_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"/>
      <sheetName val="ESF"/>
      <sheetName val="VHP"/>
      <sheetName val="CSF"/>
      <sheetName val="EFE"/>
      <sheetName val="EAA"/>
      <sheetName val="ADP"/>
      <sheetName val="IPC"/>
      <sheetName val="Notas a los Edos Financieros"/>
      <sheetName val="Notas_ESF"/>
      <sheetName val="Notas_ACT"/>
      <sheetName val="Notas_VHP"/>
      <sheetName val="Notas_EFE"/>
      <sheetName val="Conciliacion_Ig"/>
      <sheetName val="Conciliacion_Eg"/>
      <sheetName val="Memoria"/>
      <sheetName val="NGA"/>
      <sheetName val="EAI"/>
      <sheetName val="EAE-CA"/>
      <sheetName val="EAE-COG"/>
      <sheetName val="EAE-CTG"/>
      <sheetName val="EAE-CFF"/>
      <sheetName val="ENT"/>
      <sheetName val="IND"/>
      <sheetName val="FFF"/>
      <sheetName val="GCP"/>
      <sheetName val="PyPI"/>
      <sheetName val="INR"/>
      <sheetName val="IPF"/>
      <sheetName val="RBI"/>
      <sheetName val="RBM"/>
      <sheetName val="CBP"/>
      <sheetName val="DGFR"/>
      <sheetName val="RAS"/>
      <sheetName val="REB"/>
      <sheetName val="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showGridLines="0" tabSelected="1" zoomScaleNormal="100" workbookViewId="0">
      <selection activeCell="Q14" sqref="Q14"/>
    </sheetView>
  </sheetViews>
  <sheetFormatPr baseColWidth="10" defaultRowHeight="14.25" customHeight="1" x14ac:dyDescent="0.2"/>
  <cols>
    <col min="1" max="1" width="3" style="4" customWidth="1"/>
    <col min="2" max="2" width="50.1640625" style="4" customWidth="1"/>
    <col min="3" max="3" width="15" style="4" bestFit="1" customWidth="1"/>
    <col min="4" max="4" width="28.33203125" style="4" bestFit="1" customWidth="1"/>
    <col min="5" max="5" width="17.83203125" style="4" customWidth="1"/>
    <col min="6" max="6" width="15.5" style="4" customWidth="1"/>
    <col min="7" max="7" width="16.5" style="4" customWidth="1"/>
    <col min="8" max="8" width="15" style="4" bestFit="1" customWidth="1"/>
    <col min="9" max="16384" width="12" style="4"/>
  </cols>
  <sheetData>
    <row r="1" spans="1:8" ht="66.7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s="8" customFormat="1" ht="14.25" customHeight="1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s="8" customFormat="1" ht="12" x14ac:dyDescent="0.2">
      <c r="A3" s="9"/>
      <c r="B3" s="10"/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/>
    </row>
    <row r="4" spans="1:8" s="8" customFormat="1" ht="14.25" customHeight="1" x14ac:dyDescent="0.2">
      <c r="A4" s="13"/>
      <c r="B4" s="14"/>
      <c r="C4" s="15">
        <v>1</v>
      </c>
      <c r="D4" s="15">
        <v>2</v>
      </c>
      <c r="E4" s="15" t="s">
        <v>9</v>
      </c>
      <c r="F4" s="15">
        <v>4</v>
      </c>
      <c r="G4" s="15">
        <v>5</v>
      </c>
      <c r="H4" s="15" t="s">
        <v>10</v>
      </c>
    </row>
    <row r="5" spans="1:8" s="8" customFormat="1" ht="14.25" customHeight="1" x14ac:dyDescent="0.2">
      <c r="A5" s="16"/>
      <c r="B5" s="17"/>
      <c r="C5" s="18"/>
      <c r="D5" s="18"/>
      <c r="E5" s="18"/>
      <c r="F5" s="18"/>
      <c r="G5" s="18"/>
      <c r="H5" s="18"/>
    </row>
    <row r="6" spans="1:8" s="8" customFormat="1" ht="14.25" customHeight="1" x14ac:dyDescent="0.2">
      <c r="A6" s="19"/>
      <c r="B6" s="20" t="s">
        <v>11</v>
      </c>
      <c r="C6" s="21">
        <v>12095272.609999999</v>
      </c>
      <c r="D6" s="21">
        <v>37677669.390000001</v>
      </c>
      <c r="E6" s="21">
        <f>C6+D6</f>
        <v>49772942</v>
      </c>
      <c r="F6" s="21">
        <v>43163858.43</v>
      </c>
      <c r="G6" s="21">
        <v>43118662.43</v>
      </c>
      <c r="H6" s="21">
        <f>E6-F6</f>
        <v>6609083.5700000003</v>
      </c>
    </row>
    <row r="7" spans="1:8" s="8" customFormat="1" ht="14.25" customHeight="1" x14ac:dyDescent="0.2">
      <c r="A7" s="19"/>
      <c r="B7" s="20" t="s">
        <v>12</v>
      </c>
      <c r="C7" s="21">
        <v>18189969.640000001</v>
      </c>
      <c r="D7" s="21">
        <v>1270731.92</v>
      </c>
      <c r="E7" s="21">
        <f t="shared" ref="E7:E15" si="0">C7+D7</f>
        <v>19460701.560000002</v>
      </c>
      <c r="F7" s="21">
        <v>17579481.059999999</v>
      </c>
      <c r="G7" s="21">
        <v>17485892.57</v>
      </c>
      <c r="H7" s="21">
        <f t="shared" ref="H7:H15" si="1">E7-F7</f>
        <v>1881220.5000000037</v>
      </c>
    </row>
    <row r="8" spans="1:8" s="8" customFormat="1" ht="14.25" customHeight="1" x14ac:dyDescent="0.2">
      <c r="A8" s="19"/>
      <c r="B8" s="20" t="s">
        <v>13</v>
      </c>
      <c r="C8" s="21">
        <v>42673776.460000001</v>
      </c>
      <c r="D8" s="21">
        <v>-3753473.9</v>
      </c>
      <c r="E8" s="21">
        <f t="shared" si="0"/>
        <v>38920302.560000002</v>
      </c>
      <c r="F8" s="21">
        <v>35984088.670000002</v>
      </c>
      <c r="G8" s="21">
        <v>35668348.789999999</v>
      </c>
      <c r="H8" s="21">
        <f t="shared" si="1"/>
        <v>2936213.8900000006</v>
      </c>
    </row>
    <row r="9" spans="1:8" s="8" customFormat="1" ht="14.25" customHeight="1" x14ac:dyDescent="0.2">
      <c r="A9" s="19"/>
      <c r="B9" s="20" t="s">
        <v>14</v>
      </c>
      <c r="C9" s="21">
        <v>26309079.629999999</v>
      </c>
      <c r="D9" s="21">
        <v>6074664.0599999996</v>
      </c>
      <c r="E9" s="21">
        <f t="shared" si="0"/>
        <v>32383743.689999998</v>
      </c>
      <c r="F9" s="21">
        <v>30996158.120000001</v>
      </c>
      <c r="G9" s="21">
        <v>30949708.120000001</v>
      </c>
      <c r="H9" s="21">
        <f t="shared" si="1"/>
        <v>1387585.5699999966</v>
      </c>
    </row>
    <row r="10" spans="1:8" s="8" customFormat="1" ht="14.25" customHeight="1" x14ac:dyDescent="0.2">
      <c r="A10" s="19"/>
      <c r="B10" s="20" t="s">
        <v>15</v>
      </c>
      <c r="C10" s="21">
        <v>3902217.64</v>
      </c>
      <c r="D10" s="21">
        <v>153794793.88999999</v>
      </c>
      <c r="E10" s="21">
        <f t="shared" si="0"/>
        <v>157697011.52999997</v>
      </c>
      <c r="F10" s="21">
        <v>80138761.769999996</v>
      </c>
      <c r="G10" s="21">
        <v>80103507.909999996</v>
      </c>
      <c r="H10" s="21">
        <f t="shared" si="1"/>
        <v>77558249.759999976</v>
      </c>
    </row>
    <row r="11" spans="1:8" s="8" customFormat="1" ht="14.25" customHeight="1" x14ac:dyDescent="0.2">
      <c r="A11" s="19"/>
      <c r="B11" s="20" t="s">
        <v>16</v>
      </c>
      <c r="C11" s="21">
        <v>40981894.649999999</v>
      </c>
      <c r="D11" s="21">
        <v>18786832.719999999</v>
      </c>
      <c r="E11" s="21">
        <f t="shared" si="0"/>
        <v>59768727.369999997</v>
      </c>
      <c r="F11" s="21">
        <v>44099047.810000002</v>
      </c>
      <c r="G11" s="21">
        <v>43760974.289999999</v>
      </c>
      <c r="H11" s="21">
        <f t="shared" si="1"/>
        <v>15669679.559999995</v>
      </c>
    </row>
    <row r="12" spans="1:8" s="8" customFormat="1" ht="14.25" customHeight="1" x14ac:dyDescent="0.2">
      <c r="A12" s="19"/>
      <c r="B12" s="20" t="s">
        <v>17</v>
      </c>
      <c r="C12" s="21">
        <v>6330150.25</v>
      </c>
      <c r="D12" s="21">
        <v>2934330.39</v>
      </c>
      <c r="E12" s="21">
        <f t="shared" si="0"/>
        <v>9264480.6400000006</v>
      </c>
      <c r="F12" s="21">
        <v>8807810.1300000008</v>
      </c>
      <c r="G12" s="21">
        <v>8794240.3900000006</v>
      </c>
      <c r="H12" s="21">
        <f t="shared" si="1"/>
        <v>456670.50999999978</v>
      </c>
    </row>
    <row r="13" spans="1:8" s="8" customFormat="1" ht="14.25" customHeight="1" x14ac:dyDescent="0.2">
      <c r="A13" s="19"/>
      <c r="B13" s="20" t="s">
        <v>18</v>
      </c>
      <c r="C13" s="21">
        <v>32963458.350000001</v>
      </c>
      <c r="D13" s="21">
        <v>-71711.570000000007</v>
      </c>
      <c r="E13" s="21">
        <f t="shared" si="0"/>
        <v>32891746.780000001</v>
      </c>
      <c r="F13" s="21">
        <v>30387958.109999999</v>
      </c>
      <c r="G13" s="21">
        <v>30159469.41</v>
      </c>
      <c r="H13" s="21">
        <f t="shared" si="1"/>
        <v>2503788.6700000018</v>
      </c>
    </row>
    <row r="14" spans="1:8" s="8" customFormat="1" ht="14.25" customHeight="1" x14ac:dyDescent="0.2">
      <c r="A14" s="19"/>
      <c r="B14" s="20" t="s">
        <v>19</v>
      </c>
      <c r="C14" s="21">
        <v>19550270.289999999</v>
      </c>
      <c r="D14" s="21">
        <v>13330524.41</v>
      </c>
      <c r="E14" s="21">
        <f t="shared" si="0"/>
        <v>32880794.699999999</v>
      </c>
      <c r="F14" s="21">
        <v>30969515.82</v>
      </c>
      <c r="G14" s="21">
        <v>30969515.82</v>
      </c>
      <c r="H14" s="21">
        <f t="shared" si="1"/>
        <v>1911278.879999999</v>
      </c>
    </row>
    <row r="15" spans="1:8" s="8" customFormat="1" ht="14.25" customHeight="1" x14ac:dyDescent="0.2">
      <c r="A15" s="19"/>
      <c r="B15" s="20" t="s">
        <v>20</v>
      </c>
      <c r="C15" s="21">
        <v>1186880</v>
      </c>
      <c r="D15" s="21">
        <v>-214107.44</v>
      </c>
      <c r="E15" s="21">
        <f t="shared" si="0"/>
        <v>972772.56</v>
      </c>
      <c r="F15" s="21">
        <v>773577.67</v>
      </c>
      <c r="G15" s="21">
        <v>773577.67</v>
      </c>
      <c r="H15" s="21">
        <f t="shared" si="1"/>
        <v>199194.89</v>
      </c>
    </row>
    <row r="16" spans="1:8" ht="14.25" customHeight="1" x14ac:dyDescent="0.2">
      <c r="A16" s="19"/>
      <c r="B16" s="20"/>
      <c r="C16" s="21"/>
      <c r="D16" s="21"/>
      <c r="E16" s="21"/>
      <c r="F16" s="21"/>
      <c r="G16" s="21"/>
      <c r="H16" s="21"/>
    </row>
    <row r="17" spans="1:8" ht="14.25" customHeight="1" x14ac:dyDescent="0.2">
      <c r="A17" s="22"/>
      <c r="B17" s="23" t="s">
        <v>21</v>
      </c>
      <c r="C17" s="24">
        <f t="shared" ref="C17:H17" si="2">SUM(C6:C16)</f>
        <v>204182969.51999998</v>
      </c>
      <c r="D17" s="24">
        <f t="shared" si="2"/>
        <v>229830253.86999997</v>
      </c>
      <c r="E17" s="24">
        <f t="shared" si="2"/>
        <v>434013223.38999999</v>
      </c>
      <c r="F17" s="24">
        <f t="shared" si="2"/>
        <v>322900257.59000003</v>
      </c>
      <c r="G17" s="24">
        <f t="shared" si="2"/>
        <v>321783897.40000004</v>
      </c>
      <c r="H17" s="24">
        <f t="shared" si="2"/>
        <v>111112965.79999997</v>
      </c>
    </row>
    <row r="18" spans="1:8" ht="14.25" customHeight="1" x14ac:dyDescent="0.2">
      <c r="A18" s="25"/>
      <c r="B18" s="26"/>
      <c r="C18" s="27"/>
      <c r="D18" s="27"/>
      <c r="E18" s="27"/>
      <c r="F18" s="27"/>
      <c r="G18" s="27"/>
      <c r="H18" s="27"/>
    </row>
    <row r="19" spans="1:8" s="31" customFormat="1" ht="57.75" customHeight="1" x14ac:dyDescent="0.2">
      <c r="A19" s="28" t="s">
        <v>22</v>
      </c>
      <c r="B19" s="29"/>
      <c r="C19" s="29"/>
      <c r="D19" s="29"/>
      <c r="E19" s="29"/>
      <c r="F19" s="29"/>
      <c r="G19" s="29"/>
      <c r="H19" s="30"/>
    </row>
    <row r="20" spans="1:8" ht="12" x14ac:dyDescent="0.2">
      <c r="A20" s="32" t="s">
        <v>1</v>
      </c>
      <c r="B20" s="33"/>
      <c r="C20" s="34" t="s">
        <v>2</v>
      </c>
      <c r="D20" s="34"/>
      <c r="E20" s="34"/>
      <c r="F20" s="34"/>
      <c r="G20" s="34"/>
      <c r="H20" s="34" t="s">
        <v>3</v>
      </c>
    </row>
    <row r="21" spans="1:8" ht="12" x14ac:dyDescent="0.2">
      <c r="A21" s="35"/>
      <c r="B21" s="36"/>
      <c r="C21" s="37" t="s">
        <v>4</v>
      </c>
      <c r="D21" s="37" t="s">
        <v>5</v>
      </c>
      <c r="E21" s="37" t="s">
        <v>6</v>
      </c>
      <c r="F21" s="37" t="s">
        <v>7</v>
      </c>
      <c r="G21" s="37" t="s">
        <v>8</v>
      </c>
      <c r="H21" s="34"/>
    </row>
    <row r="22" spans="1:8" ht="24" customHeight="1" x14ac:dyDescent="0.2">
      <c r="A22" s="35"/>
      <c r="B22" s="36"/>
      <c r="C22" s="37">
        <v>1</v>
      </c>
      <c r="D22" s="37">
        <v>2</v>
      </c>
      <c r="E22" s="37" t="s">
        <v>9</v>
      </c>
      <c r="F22" s="37">
        <v>4</v>
      </c>
      <c r="G22" s="37">
        <v>5</v>
      </c>
      <c r="H22" s="37" t="s">
        <v>10</v>
      </c>
    </row>
    <row r="23" spans="1:8" ht="14.25" customHeight="1" x14ac:dyDescent="0.2">
      <c r="A23" s="38"/>
      <c r="B23" s="39" t="s">
        <v>23</v>
      </c>
      <c r="C23" s="40">
        <v>0</v>
      </c>
      <c r="D23" s="40">
        <v>0</v>
      </c>
      <c r="E23" s="40">
        <f>+C23+D23</f>
        <v>0</v>
      </c>
      <c r="F23" s="40">
        <v>0</v>
      </c>
      <c r="G23" s="40">
        <v>0</v>
      </c>
      <c r="H23" s="40">
        <f>+E23-F23</f>
        <v>0</v>
      </c>
    </row>
    <row r="24" spans="1:8" ht="14.25" customHeight="1" x14ac:dyDescent="0.2">
      <c r="A24" s="41"/>
      <c r="B24" s="42" t="s">
        <v>24</v>
      </c>
      <c r="C24" s="43">
        <v>0</v>
      </c>
      <c r="D24" s="43">
        <v>0</v>
      </c>
      <c r="E24" s="43">
        <f>C24+D24</f>
        <v>0</v>
      </c>
      <c r="F24" s="43">
        <v>0</v>
      </c>
      <c r="G24" s="43">
        <v>0</v>
      </c>
      <c r="H24" s="43">
        <f>E24-F24</f>
        <v>0</v>
      </c>
    </row>
    <row r="25" spans="1:8" ht="14.25" customHeight="1" x14ac:dyDescent="0.2">
      <c r="A25" s="41"/>
      <c r="B25" s="42" t="s">
        <v>25</v>
      </c>
      <c r="C25" s="43">
        <v>0</v>
      </c>
      <c r="D25" s="43">
        <v>0</v>
      </c>
      <c r="E25" s="43">
        <f>C25+D25</f>
        <v>0</v>
      </c>
      <c r="F25" s="43">
        <v>0</v>
      </c>
      <c r="G25" s="43">
        <v>0</v>
      </c>
      <c r="H25" s="43">
        <f>E25-F25</f>
        <v>0</v>
      </c>
    </row>
    <row r="26" spans="1:8" ht="14.25" customHeight="1" x14ac:dyDescent="0.2">
      <c r="A26" s="41"/>
      <c r="B26" s="42" t="s">
        <v>26</v>
      </c>
      <c r="C26" s="43">
        <v>0</v>
      </c>
      <c r="D26" s="43">
        <v>0</v>
      </c>
      <c r="E26" s="43">
        <f>C26+D26</f>
        <v>0</v>
      </c>
      <c r="F26" s="43">
        <v>0</v>
      </c>
      <c r="G26" s="43">
        <v>0</v>
      </c>
      <c r="H26" s="43">
        <f>E26-F26</f>
        <v>0</v>
      </c>
    </row>
    <row r="27" spans="1:8" ht="14.25" customHeight="1" x14ac:dyDescent="0.2">
      <c r="A27" s="44"/>
      <c r="B27" s="45" t="s">
        <v>21</v>
      </c>
      <c r="C27" s="46">
        <f>+C23+C24+C25+C26</f>
        <v>0</v>
      </c>
      <c r="D27" s="47">
        <f>+D23+D24+D25+D26</f>
        <v>0</v>
      </c>
      <c r="E27" s="46">
        <f>SUM(E23:E26)</f>
        <v>0</v>
      </c>
      <c r="F27" s="46">
        <f>+F23+F24+F25+F26</f>
        <v>0</v>
      </c>
      <c r="G27" s="46">
        <f>+G23+G24+G25+G26</f>
        <v>0</v>
      </c>
      <c r="H27" s="46">
        <f>SUM(H23:H26)</f>
        <v>0</v>
      </c>
    </row>
    <row r="29" spans="1:8" ht="50.25" customHeight="1" x14ac:dyDescent="0.2">
      <c r="A29" s="48" t="s">
        <v>27</v>
      </c>
      <c r="B29" s="49"/>
      <c r="C29" s="49"/>
      <c r="D29" s="49"/>
      <c r="E29" s="49"/>
      <c r="F29" s="49"/>
      <c r="G29" s="49"/>
      <c r="H29" s="50"/>
    </row>
    <row r="30" spans="1:8" ht="14.25" customHeight="1" x14ac:dyDescent="0.2">
      <c r="A30" s="32" t="s">
        <v>1</v>
      </c>
      <c r="B30" s="33"/>
      <c r="C30" s="34" t="s">
        <v>2</v>
      </c>
      <c r="D30" s="34"/>
      <c r="E30" s="34"/>
      <c r="F30" s="34"/>
      <c r="G30" s="34"/>
      <c r="H30" s="34" t="s">
        <v>3</v>
      </c>
    </row>
    <row r="31" spans="1:8" ht="14.25" customHeight="1" x14ac:dyDescent="0.2">
      <c r="A31" s="35"/>
      <c r="B31" s="36"/>
      <c r="C31" s="37" t="s">
        <v>4</v>
      </c>
      <c r="D31" s="37" t="s">
        <v>5</v>
      </c>
      <c r="E31" s="37" t="s">
        <v>6</v>
      </c>
      <c r="F31" s="37" t="s">
        <v>7</v>
      </c>
      <c r="G31" s="37" t="s">
        <v>8</v>
      </c>
      <c r="H31" s="34"/>
    </row>
    <row r="32" spans="1:8" ht="14.25" customHeight="1" x14ac:dyDescent="0.2">
      <c r="A32" s="51"/>
      <c r="B32" s="52"/>
      <c r="C32" s="37">
        <v>1</v>
      </c>
      <c r="D32" s="37">
        <v>2</v>
      </c>
      <c r="E32" s="37" t="s">
        <v>9</v>
      </c>
      <c r="F32" s="37">
        <v>4</v>
      </c>
      <c r="G32" s="37">
        <v>5</v>
      </c>
      <c r="H32" s="37" t="s">
        <v>10</v>
      </c>
    </row>
    <row r="33" spans="1:8" ht="22.5" x14ac:dyDescent="0.2">
      <c r="A33" s="53"/>
      <c r="B33" s="54" t="s">
        <v>28</v>
      </c>
      <c r="C33" s="55">
        <v>204182969.52000001</v>
      </c>
      <c r="D33" s="56">
        <v>229830253.87</v>
      </c>
      <c r="E33" s="56">
        <f>+C33+D33</f>
        <v>434013223.38999999</v>
      </c>
      <c r="F33" s="56">
        <v>322900257.58999997</v>
      </c>
      <c r="G33" s="56">
        <v>321783897.39999998</v>
      </c>
      <c r="H33" s="56">
        <f>+E33-F33</f>
        <v>111112965.80000001</v>
      </c>
    </row>
    <row r="34" spans="1:8" ht="12" x14ac:dyDescent="0.2">
      <c r="A34" s="57"/>
      <c r="B34" s="58" t="s">
        <v>29</v>
      </c>
      <c r="C34" s="55">
        <v>0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</row>
    <row r="35" spans="1:8" ht="22.5" x14ac:dyDescent="0.2">
      <c r="A35" s="57"/>
      <c r="B35" s="58" t="s">
        <v>30</v>
      </c>
      <c r="C35" s="55">
        <v>0</v>
      </c>
      <c r="D35" s="56">
        <v>0</v>
      </c>
      <c r="E35" s="56">
        <f>C35+D35</f>
        <v>0</v>
      </c>
      <c r="F35" s="56">
        <v>0</v>
      </c>
      <c r="G35" s="56">
        <v>0</v>
      </c>
      <c r="H35" s="56">
        <f>E35-F35</f>
        <v>0</v>
      </c>
    </row>
    <row r="36" spans="1:8" ht="22.5" x14ac:dyDescent="0.2">
      <c r="A36" s="57"/>
      <c r="B36" s="58" t="s">
        <v>31</v>
      </c>
      <c r="C36" s="55">
        <v>0</v>
      </c>
      <c r="D36" s="56">
        <v>0</v>
      </c>
      <c r="E36" s="56">
        <v>0</v>
      </c>
      <c r="F36" s="56">
        <v>0</v>
      </c>
      <c r="G36" s="56">
        <v>0</v>
      </c>
      <c r="H36" s="56">
        <f>E36-F36</f>
        <v>0</v>
      </c>
    </row>
    <row r="37" spans="1:8" ht="22.5" x14ac:dyDescent="0.2">
      <c r="A37" s="57"/>
      <c r="B37" s="58" t="s">
        <v>32</v>
      </c>
      <c r="C37" s="55">
        <v>0</v>
      </c>
      <c r="D37" s="56">
        <v>0</v>
      </c>
      <c r="E37" s="56">
        <v>0</v>
      </c>
      <c r="F37" s="56">
        <v>0</v>
      </c>
      <c r="G37" s="56">
        <v>0</v>
      </c>
      <c r="H37" s="56">
        <f>E37-F37</f>
        <v>0</v>
      </c>
    </row>
    <row r="38" spans="1:8" ht="22.5" x14ac:dyDescent="0.2">
      <c r="A38" s="57"/>
      <c r="B38" s="58" t="s">
        <v>33</v>
      </c>
      <c r="C38" s="55">
        <v>0</v>
      </c>
      <c r="D38" s="56">
        <v>0</v>
      </c>
      <c r="E38" s="56">
        <v>0</v>
      </c>
      <c r="F38" s="56">
        <v>0</v>
      </c>
      <c r="G38" s="56">
        <v>0</v>
      </c>
      <c r="H38" s="56">
        <f>E38-F38</f>
        <v>0</v>
      </c>
    </row>
    <row r="39" spans="1:8" ht="22.5" x14ac:dyDescent="0.2">
      <c r="A39" s="59"/>
      <c r="B39" s="60" t="s">
        <v>34</v>
      </c>
      <c r="C39" s="55">
        <v>0</v>
      </c>
      <c r="D39" s="56">
        <v>0</v>
      </c>
      <c r="E39" s="56">
        <v>0</v>
      </c>
      <c r="F39" s="56">
        <v>0</v>
      </c>
      <c r="G39" s="56">
        <v>0</v>
      </c>
      <c r="H39" s="56">
        <f>E39-F39</f>
        <v>0</v>
      </c>
    </row>
    <row r="40" spans="1:8" ht="14.25" customHeight="1" x14ac:dyDescent="0.2">
      <c r="A40" s="61"/>
      <c r="B40" s="62" t="s">
        <v>21</v>
      </c>
      <c r="C40" s="63">
        <f t="shared" ref="C40:H40" si="3">SUM(C33:C39)</f>
        <v>204182969.52000001</v>
      </c>
      <c r="D40" s="63">
        <f t="shared" si="3"/>
        <v>229830253.87</v>
      </c>
      <c r="E40" s="63">
        <f t="shared" si="3"/>
        <v>434013223.38999999</v>
      </c>
      <c r="F40" s="63">
        <f t="shared" si="3"/>
        <v>322900257.58999997</v>
      </c>
      <c r="G40" s="63">
        <f t="shared" si="3"/>
        <v>321783897.39999998</v>
      </c>
      <c r="H40" s="63">
        <f t="shared" si="3"/>
        <v>111112965.80000001</v>
      </c>
    </row>
    <row r="41" spans="1:8" ht="14.25" customHeight="1" x14ac:dyDescent="0.2">
      <c r="A41" s="64"/>
      <c r="B41" s="65" t="s">
        <v>35</v>
      </c>
      <c r="C41" s="66"/>
      <c r="D41" s="66"/>
      <c r="E41" s="66"/>
      <c r="F41" s="66"/>
      <c r="G41" s="66"/>
      <c r="H41" s="66"/>
    </row>
    <row r="42" spans="1:8" ht="14.25" customHeight="1" x14ac:dyDescent="0.2">
      <c r="A42" s="64"/>
      <c r="B42" s="64"/>
      <c r="C42" s="67"/>
      <c r="D42" s="67"/>
      <c r="E42" s="67"/>
      <c r="F42" s="67"/>
      <c r="G42" s="67"/>
      <c r="H42" s="67"/>
    </row>
    <row r="43" spans="1:8" ht="14.25" customHeight="1" x14ac:dyDescent="0.2">
      <c r="A43" s="64"/>
      <c r="B43" s="68"/>
      <c r="C43" s="69"/>
      <c r="D43" s="69"/>
      <c r="E43" s="68"/>
      <c r="F43" s="70"/>
      <c r="G43" s="71"/>
      <c r="H43" s="69"/>
    </row>
    <row r="44" spans="1:8" ht="14.25" customHeight="1" x14ac:dyDescent="0.2">
      <c r="A44" s="64"/>
      <c r="B44" s="72" t="s">
        <v>36</v>
      </c>
      <c r="C44" s="64"/>
      <c r="D44" s="64"/>
      <c r="E44" s="73" t="s">
        <v>37</v>
      </c>
      <c r="F44" s="73"/>
      <c r="G44" s="73"/>
      <c r="H44" s="64"/>
    </row>
    <row r="45" spans="1:8" ht="14.25" customHeight="1" x14ac:dyDescent="0.2">
      <c r="A45" s="64"/>
      <c r="B45" s="74"/>
      <c r="C45" s="64"/>
      <c r="D45" s="64"/>
      <c r="E45" s="74"/>
      <c r="F45" s="74"/>
      <c r="G45" s="64"/>
      <c r="H45" s="64"/>
    </row>
    <row r="46" spans="1:8" ht="14.25" customHeight="1" x14ac:dyDescent="0.2">
      <c r="A46" s="64"/>
      <c r="B46" s="64"/>
      <c r="C46" s="64"/>
      <c r="D46" s="64"/>
      <c r="E46" s="64"/>
      <c r="F46" s="64"/>
      <c r="G46" s="64"/>
      <c r="H46" s="64"/>
    </row>
  </sheetData>
  <mergeCells count="13">
    <mergeCell ref="A29:H29"/>
    <mergeCell ref="A30:B32"/>
    <mergeCell ref="C30:G30"/>
    <mergeCell ref="H30:H31"/>
    <mergeCell ref="E44:G44"/>
    <mergeCell ref="A1:H1"/>
    <mergeCell ref="A2:B4"/>
    <mergeCell ref="C2:G2"/>
    <mergeCell ref="H2:H3"/>
    <mergeCell ref="A19:H19"/>
    <mergeCell ref="A20:B22"/>
    <mergeCell ref="C20:G20"/>
    <mergeCell ref="H20:H21"/>
  </mergeCells>
  <printOptions horizontalCentered="1"/>
  <pageMargins left="0.78740157480314965" right="0.59055118110236227" top="0.78740157480314965" bottom="0.78740157480314965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EAE-CA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2023-01-23T19:59:14Z</dcterms:created>
  <dcterms:modified xsi:type="dcterms:W3CDTF">2023-01-23T19:59:26Z</dcterms:modified>
</cp:coreProperties>
</file>