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ZO ABRIL MAYO JUNIO 2020 CASA\ESTADOS FINANCIEROS ESTATALES 2020\FINANCIEROS ESTATAL 2020 TODO\INF. FINANCIERA ING JUAN CARLOS 2020\JUNIO 2020 ING JUAN CARLOS\CONTABILIDAD JUNIO 2020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4" i="1" l="1"/>
  <c r="D324" i="1"/>
  <c r="C324" i="1"/>
  <c r="E303" i="1"/>
  <c r="E283" i="1"/>
  <c r="E270" i="1"/>
  <c r="E263" i="1"/>
  <c r="D252" i="1"/>
  <c r="D249" i="1" s="1"/>
  <c r="C252" i="1"/>
  <c r="D250" i="1"/>
  <c r="C250" i="1"/>
  <c r="C235" i="1"/>
  <c r="C230" i="1"/>
  <c r="D227" i="1"/>
  <c r="C227" i="1"/>
  <c r="C218" i="1"/>
  <c r="C220" i="1" s="1"/>
  <c r="C213" i="1"/>
  <c r="D204" i="1"/>
  <c r="D203" i="1"/>
  <c r="D202" i="1" s="1"/>
  <c r="C202" i="1"/>
  <c r="D201" i="1"/>
  <c r="D200" i="1" s="1"/>
  <c r="C200" i="1"/>
  <c r="D198" i="1"/>
  <c r="D197" i="1" s="1"/>
  <c r="C197" i="1"/>
  <c r="D196" i="1"/>
  <c r="D195" i="1"/>
  <c r="D194" i="1"/>
  <c r="D193" i="1" s="1"/>
  <c r="C193" i="1"/>
  <c r="D192" i="1"/>
  <c r="D191" i="1" s="1"/>
  <c r="C191" i="1"/>
  <c r="D189" i="1"/>
  <c r="D188" i="1"/>
  <c r="D187" i="1"/>
  <c r="D186" i="1"/>
  <c r="D185" i="1"/>
  <c r="D184" i="1"/>
  <c r="D183" i="1"/>
  <c r="D182" i="1"/>
  <c r="D181" i="1"/>
  <c r="D180" i="1" s="1"/>
  <c r="C180" i="1"/>
  <c r="D179" i="1"/>
  <c r="D178" i="1"/>
  <c r="D177" i="1"/>
  <c r="D176" i="1"/>
  <c r="D175" i="1"/>
  <c r="D174" i="1"/>
  <c r="D173" i="1"/>
  <c r="D172" i="1"/>
  <c r="D171" i="1"/>
  <c r="D170" i="1" s="1"/>
  <c r="C170" i="1"/>
  <c r="D169" i="1"/>
  <c r="D168" i="1"/>
  <c r="D167" i="1"/>
  <c r="D166" i="1"/>
  <c r="D165" i="1"/>
  <c r="D164" i="1"/>
  <c r="D163" i="1" s="1"/>
  <c r="C163" i="1"/>
  <c r="C157" i="1"/>
  <c r="C156" i="1" s="1"/>
  <c r="C159" i="1" s="1"/>
  <c r="C151" i="1"/>
  <c r="C149" i="1"/>
  <c r="C142" i="1"/>
  <c r="C145" i="1" s="1"/>
  <c r="C137" i="1"/>
  <c r="C131" i="1"/>
  <c r="F119" i="1"/>
  <c r="E119" i="1"/>
  <c r="D119" i="1"/>
  <c r="C119" i="1"/>
  <c r="C110" i="1"/>
  <c r="C102" i="1"/>
  <c r="E96" i="1"/>
  <c r="D96" i="1"/>
  <c r="C96" i="1"/>
  <c r="D78" i="1"/>
  <c r="C78" i="1"/>
  <c r="D70" i="1"/>
  <c r="C70" i="1"/>
  <c r="C67" i="1"/>
  <c r="C56" i="1"/>
  <c r="C44" i="1"/>
  <c r="F37" i="1"/>
  <c r="E37" i="1"/>
  <c r="D37" i="1"/>
  <c r="C37" i="1"/>
  <c r="E28" i="1"/>
  <c r="D28" i="1"/>
  <c r="C28" i="1"/>
  <c r="E20" i="1"/>
  <c r="C20" i="1"/>
  <c r="C87" i="1" l="1"/>
  <c r="C148" i="1"/>
  <c r="C199" i="1"/>
  <c r="D87" i="1"/>
  <c r="C162" i="1"/>
  <c r="D162" i="1"/>
  <c r="C153" i="1"/>
  <c r="C190" i="1"/>
  <c r="D199" i="1"/>
  <c r="D190" i="1" s="1"/>
  <c r="C249" i="1"/>
  <c r="E276" i="1"/>
  <c r="C243" i="1"/>
  <c r="E312" i="1"/>
  <c r="D205" i="1" l="1"/>
  <c r="C205" i="1"/>
</calcChain>
</file>

<file path=xl/sharedStrings.xml><?xml version="1.0" encoding="utf-8"?>
<sst xmlns="http://schemas.openxmlformats.org/spreadsheetml/2006/main" count="295" uniqueCount="226">
  <si>
    <t xml:space="preserve">NOTAS A LOS ESTADOS FINANCIEROS </t>
  </si>
  <si>
    <t>Al 30 de Junio de 2020</t>
  </si>
  <si>
    <t>(Pesos)</t>
  </si>
  <si>
    <t>Ente Público:</t>
  </si>
  <si>
    <t>INSTITUTO ESTATAL DE LA CULTURA</t>
  </si>
  <si>
    <t>NOTAS DE DESGLOSE</t>
  </si>
  <si>
    <t>I) NOTAS AL ESTADO DE SITUACIÓN FINANCIERA</t>
  </si>
  <si>
    <t>ESF-01 FONDOS C/INVERSIONES FINANCIERAS</t>
  </si>
  <si>
    <t>MONTO</t>
  </si>
  <si>
    <t>TIPO</t>
  </si>
  <si>
    <t>MONTO PARCIAL</t>
  </si>
  <si>
    <t>Inversiones a 3 meses</t>
  </si>
  <si>
    <t>Inversiones mayores a 3 meses hasta 12.</t>
  </si>
  <si>
    <t>INVERSIONES A LP</t>
  </si>
  <si>
    <t>ESF-02 CONTRIBUCIONES POR RECUPERAR</t>
  </si>
  <si>
    <t>2019</t>
  </si>
  <si>
    <t>2018</t>
  </si>
  <si>
    <t>CUENTAS POR COBRAR A ENTIDADES FEDERATIVAS Y MUNICIPIOS</t>
  </si>
  <si>
    <t>OTRAS CUENTAS POR COBRAR</t>
  </si>
  <si>
    <t>ESF-03 CONTRIBUCIONES POR RECUPERAR CORTO PLAZO</t>
  </si>
  <si>
    <t>90 DIAS</t>
  </si>
  <si>
    <t>180 DIAS</t>
  </si>
  <si>
    <t>365 DIAS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</si>
  <si>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</si>
  <si>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</si>
  <si>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</si>
  <si>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</si>
  <si>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</si>
  <si>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Contratistas por Obras Públicas a Corto Plazo</t>
  </si>
  <si>
    <t>ESF-04 BIENES DISPONIBLES PARA SU TRANSFORMACIÓN ESTIMACIONES Y DETERIOROS (INVENTARIOS)</t>
  </si>
  <si>
    <t>SISTEMA DE COSTEO</t>
  </si>
  <si>
    <t>METODO DE VALUACIÓN</t>
  </si>
  <si>
    <t>ALMACEN MUSEO DIEGO RIVERA</t>
  </si>
  <si>
    <t>INVENTARIOS PERIODICOS</t>
  </si>
  <si>
    <t>ALMACEN MUSEO DEL PUEBLO</t>
  </si>
  <si>
    <t>ALMACEN MUSEO JOSE Y TOMAS CHAVEZ</t>
  </si>
  <si>
    <t>ALMACEN EDITORIAL</t>
  </si>
  <si>
    <t>ESF-05 ALMACENES</t>
  </si>
  <si>
    <t>METODO</t>
  </si>
  <si>
    <t>ALMACENES</t>
  </si>
  <si>
    <t>ESF-06 FIDEICOMISOS, MANDATOS Y CONTRATOS ANALOGOS</t>
  </si>
  <si>
    <t>CARACTERISTICAS</t>
  </si>
  <si>
    <t>NOMBRE DE FIDEICOMIS0O</t>
  </si>
  <si>
    <t>OBJETO</t>
  </si>
  <si>
    <t xml:space="preserve">FIDEICOMISO GASTO CORRIENTE      </t>
  </si>
  <si>
    <t xml:space="preserve">FIDEICOMISO GASTO CAPITAL        </t>
  </si>
  <si>
    <t xml:space="preserve">FIDEICOMISO NO EMPRE             </t>
  </si>
  <si>
    <t>ESF-07 PARTICIPACIONES Y APORTACIONES DE CAPITAL</t>
  </si>
  <si>
    <t>EMPRESA/OPDES</t>
  </si>
  <si>
    <t>PARTICIPACIONES Y APORTACIONES DE CAPITAL</t>
  </si>
  <si>
    <t>ESF-08 BIENES MUEBLES E INMUEBLES</t>
  </si>
  <si>
    <t>DEP. ACUMULADA</t>
  </si>
  <si>
    <t>CRITERIO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</si>
  <si>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</si>
  <si>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</si>
  <si>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</si>
  <si>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</si>
  <si>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</si>
  <si>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</si>
  <si>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</si>
  <si>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</si>
  <si>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</si>
  <si>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</si>
  <si>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</si>
  <si>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</si>
  <si>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</si>
  <si>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</si>
  <si>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</si>
  <si>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</si>
  <si>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</si>
  <si>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</si>
  <si>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SALDO INICIAL</t>
  </si>
  <si>
    <t>SALDO FINAL</t>
  </si>
  <si>
    <t>FLUJO</t>
  </si>
  <si>
    <t>ACTIVOS INTANGIBLES</t>
  </si>
  <si>
    <t>ACTIVOS DIFERIDOS</t>
  </si>
  <si>
    <t>DEPRECIACIÓN, DETERIORO Y AMORTIZACIÓN ACUMULADA DE BIENES</t>
  </si>
  <si>
    <t>ESF-10   ESTIMACIONES Y DETERIOROS</t>
  </si>
  <si>
    <t>ESTIMACIÓN POR PÉRDIDA O DETERIORO DE ACTIVOS NO CIRCULANTES</t>
  </si>
  <si>
    <t>ESF-11 OTROS ACTIVOS</t>
  </si>
  <si>
    <t>CARACTERÍSTICAS</t>
  </si>
  <si>
    <t>ESF-12 CUENTAS Y DOCUMENTOS POR PAGAR</t>
  </si>
  <si>
    <t>Cuentas por Pagar a Corto Plazo</t>
  </si>
  <si>
    <t>Servicios Personales por Pagar a Corto Plazo</t>
  </si>
  <si>
    <t>Proveedores por Pagar a Corto Plazo</t>
  </si>
  <si>
    <t>Participaciones y Aportaciones por Pagar a Corto Plazo</t>
  </si>
  <si>
    <t>Retenciones y Contribuciones por Pagar a Corto Plazo</t>
  </si>
  <si>
    <t>Otras Cuentas por Pagar a Corto Plazo</t>
  </si>
  <si>
    <t>ESF-13 FONDOS Y BIENES DE TERCEROS EN GARANTÍA Y/O ADMINISTRACIÓN A CORTO PLAZO</t>
  </si>
  <si>
    <t>NATURALEZA</t>
  </si>
  <si>
    <t>FONDOS Y BIENES DE TERCEROS EN GARANTÍA Y/O ADMINISTRACIÓN CP</t>
  </si>
  <si>
    <t>ESF-14 OTROS PASIVOS CIRCULANTES</t>
  </si>
  <si>
    <t>OTROS PASIVOS CIRCULANTES</t>
  </si>
  <si>
    <t>II) NOTAS AL ESTADO DE ACTIVIDADES</t>
  </si>
  <si>
    <t>ERA-01 INGRESOS</t>
  </si>
  <si>
    <t>NOTA</t>
  </si>
  <si>
    <t>INGRESOS DE GESTION</t>
  </si>
  <si>
    <t>Ingresos por Venta de Bienes y Prestación de Servicios</t>
  </si>
  <si>
    <t>Ingresos por Venta de Bienes y Prestación de Servicios de Entidades Paraestatales Empresariales No Financieras con Participación Estatal Mayoritaria</t>
  </si>
  <si>
    <t>ERA-02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</si>
  <si>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</si>
  <si>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</si>
  <si>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</si>
  <si>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Transferencias, Asignaciones, Subsidios y Otras ayudas</t>
  </si>
  <si>
    <t>Subsidios y Subvenciones</t>
  </si>
  <si>
    <t>ACT-03 OTROS INGRESOS Y BENEFICIOS</t>
  </si>
  <si>
    <t>OTROS INGRESOS Y BENEFICIOS</t>
  </si>
  <si>
    <t>Otros Ingresos y Beneficios Varios</t>
  </si>
  <si>
    <t>ERA-04 GASTOS</t>
  </si>
  <si>
    <t>%GASTO</t>
  </si>
  <si>
    <t>EXPLICACION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</si>
  <si>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</si>
  <si>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</si>
  <si>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</si>
  <si>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</si>
  <si>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</si>
  <si>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</si>
  <si>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</si>
  <si>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</si>
  <si>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</si>
  <si>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</si>
  <si>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</si>
  <si>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</si>
  <si>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</si>
  <si>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</si>
  <si>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</si>
  <si>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</si>
  <si>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</si>
  <si>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</si>
  <si>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</si>
  <si>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</si>
  <si>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</si>
  <si>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</si>
  <si>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</si>
  <si>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</si>
  <si>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</si>
  <si>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</si>
  <si>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</si>
  <si>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</si>
  <si>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</si>
  <si>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al Resto del Sector Público</t>
  </si>
  <si>
    <t>Transferencias a Entidades Federativas y Municipios</t>
  </si>
  <si>
    <t>Ayudas Sociales</t>
  </si>
  <si>
    <t>Ayudas Sociales a Personas</t>
  </si>
  <si>
    <t>Becas</t>
  </si>
  <si>
    <t>Ayudas Sociales a Instituciones</t>
  </si>
  <si>
    <t>Pensiones y Jubilaciones</t>
  </si>
  <si>
    <t>Jubilaciones</t>
  </si>
  <si>
    <t>OTROS GASTOS Y PERDIDAS EXTRAORDINARIAS</t>
  </si>
  <si>
    <t>Estimaciones, Depreciaciones, Deterioros, Obsolescencia y Amortizaciones</t>
  </si>
  <si>
    <t>Disminución de Bienes por pérdida, obsolescencia y deterioro</t>
  </si>
  <si>
    <t>Otros Gastos</t>
  </si>
  <si>
    <t>Pérdidas por Participación Patrimonial</t>
  </si>
  <si>
    <t>Otros Gastos Varios</t>
  </si>
  <si>
    <t>GASTOS Y OTRAS PERDIDAS</t>
  </si>
  <si>
    <t>III) NOTAS AL ESTADO DE VARIACIÓN A LA HACIEDA PÚBLICA</t>
  </si>
  <si>
    <t>VHP-01 PATRIMONIO CONTRIBUIDO</t>
  </si>
  <si>
    <t>Aportaciones</t>
  </si>
  <si>
    <t>VHP-02 PATRIMONIO GENERADO</t>
  </si>
  <si>
    <t>PROCEDENCIA</t>
  </si>
  <si>
    <t>Resultado del Ejercicio (Ahorro/ Desahorro)</t>
  </si>
  <si>
    <t>Resultados de Ejercicios Anteriores</t>
  </si>
  <si>
    <t>Rectificaciones de Resultados de Ejercicios Anteriores</t>
  </si>
  <si>
    <t>Cambios por Errores Contables</t>
  </si>
  <si>
    <t>IV) NOTAS AL ESTADO DE FLUJO DE EFECTIVO</t>
  </si>
  <si>
    <t>EFE-01 FLUJO DE EFECTIVO</t>
  </si>
  <si>
    <t>Efectivo</t>
  </si>
  <si>
    <t>Bancos/Tesorería</t>
  </si>
  <si>
    <t>EFE-02 ADQ. BIENES MUEBLES E INMUEBLES</t>
  </si>
  <si>
    <t>% SUB</t>
  </si>
  <si>
    <t>EFE-03 CONCILIACION DEL FLUJO DE EFECTIVO</t>
  </si>
  <si>
    <t>IV) CONCILIACIÓN DE LOS INGRESOS PRESUPUESTARIOS Y CONTABLES, ASI COMO ENTRE LOS EGRESOS PRESUPUESTARIOS Y LOS GASTOS</t>
  </si>
  <si>
    <t>Conciliación entre los Ingresos Presupuestarios y Contables</t>
  </si>
  <si>
    <t>Correspondiente del 1 de enero al 30 de Junio de 2020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</si>
  <si>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</si>
  <si>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</si>
  <si>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</si>
  <si>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</si>
  <si>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</si>
  <si>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</si>
  <si>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</si>
  <si>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</si>
  <si>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</si>
  <si>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</si>
  <si>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</si>
  <si>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</si>
  <si>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</si>
  <si>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.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</si>
  <si>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</si>
  <si>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</si>
  <si>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</si>
  <si>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</si>
  <si>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</si>
  <si>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</si>
  <si>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</si>
  <si>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</si>
  <si>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</si>
  <si>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</si>
  <si>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</si>
  <si>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</si>
  <si>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</si>
  <si>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</si>
  <si>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</si>
  <si>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</si>
  <si>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</si>
  <si>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</si>
  <si>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</si>
  <si>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</si>
  <si>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</si>
  <si>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</si>
  <si>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</si>
  <si>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</si>
  <si>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</si>
  <si>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</si>
  <si>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</si>
  <si>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</si>
  <si>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</si>
  <si>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</si>
  <si>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>NOTAS DE MEMORIA</t>
  </si>
  <si>
    <t>NOTAS DE MEMORIA.</t>
  </si>
  <si>
    <t>CUENTAS DE ORDEN CONTABLES</t>
  </si>
  <si>
    <t>Bajo protesta de decir verdad declaramos que los Estados Financieros y sus Notas son razonablemente correctos y responsabilidad del emisor</t>
  </si>
  <si>
    <t>María Adriana Camarena de Obeso</t>
  </si>
  <si>
    <t>Ma. Guadalupe Martha Saucedo Serrano</t>
  </si>
  <si>
    <t>Directora General</t>
  </si>
  <si>
    <t>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</si>
</sst>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_(* #,##0.00_);_(* \(#,##0.00\);_(* &quot;-&quot;??_);_(@_)"/>
    <numFmt numFmtId="166" formatCode="#,##0;\-#,##0;&quot; 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Soberana Sans Light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3" fillId="0" borderId="0"/>
    <xf numFmtId="165" fontId="10" fillId="0" borderId="0" applyFont="0" applyFill="0" applyBorder="0" applyAlignment="0" applyProtection="0"/>
  </cellStyleXfs>
  <cellXfs count="159">
    <xf numFmtId="0" fontId="0" fillId="0" borderId="0" xfId="0"/>
    <xf numFmtId="0" fontId="3" fillId="3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2" fillId="3" borderId="0" xfId="0" applyFont="1" applyFill="1" applyBorder="1" applyAlignment="1"/>
    <xf numFmtId="0" fontId="2" fillId="3" borderId="0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2" fillId="3" borderId="0" xfId="0" applyFont="1" applyFill="1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2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" fontId="3" fillId="0" borderId="4" xfId="0" applyNumberFormat="1" applyFont="1" applyBorder="1"/>
    <xf numFmtId="4" fontId="3" fillId="0" borderId="3" xfId="0" applyNumberFormat="1" applyFont="1" applyBorder="1"/>
    <xf numFmtId="164" fontId="3" fillId="3" borderId="4" xfId="0" applyNumberFormat="1" applyFont="1" applyFill="1" applyBorder="1"/>
    <xf numFmtId="164" fontId="3" fillId="3" borderId="5" xfId="0" applyNumberFormat="1" applyFont="1" applyFill="1" applyBorder="1"/>
    <xf numFmtId="43" fontId="2" fillId="2" borderId="2" xfId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0" fontId="8" fillId="0" borderId="3" xfId="3" applyFont="1" applyBorder="1"/>
    <xf numFmtId="0" fontId="8" fillId="0" borderId="4" xfId="3" applyFont="1" applyBorder="1"/>
    <xf numFmtId="0" fontId="8" fillId="0" borderId="5" xfId="3" applyFont="1" applyBorder="1"/>
    <xf numFmtId="0" fontId="2" fillId="3" borderId="0" xfId="0" applyFont="1" applyFill="1"/>
    <xf numFmtId="0" fontId="3" fillId="0" borderId="3" xfId="0" applyFont="1" applyBorder="1"/>
    <xf numFmtId="164" fontId="3" fillId="3" borderId="3" xfId="0" applyNumberFormat="1" applyFont="1" applyFill="1" applyBorder="1"/>
    <xf numFmtId="0" fontId="3" fillId="0" borderId="4" xfId="0" applyFont="1" applyBorder="1"/>
    <xf numFmtId="0" fontId="3" fillId="0" borderId="5" xfId="0" applyFont="1" applyBorder="1"/>
    <xf numFmtId="49" fontId="2" fillId="3" borderId="0" xfId="0" applyNumberFormat="1" applyFont="1" applyFill="1" applyBorder="1" applyAlignment="1">
      <alignment horizontal="left"/>
    </xf>
    <xf numFmtId="4" fontId="3" fillId="0" borderId="0" xfId="0" applyNumberFormat="1" applyFont="1"/>
    <xf numFmtId="164" fontId="5" fillId="3" borderId="0" xfId="0" applyNumberFormat="1" applyFont="1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/>
    <xf numFmtId="164" fontId="5" fillId="3" borderId="1" xfId="0" applyNumberFormat="1" applyFont="1" applyFill="1" applyBorder="1"/>
    <xf numFmtId="164" fontId="5" fillId="3" borderId="7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164" fontId="2" fillId="3" borderId="0" xfId="0" applyNumberFormat="1" applyFont="1" applyFill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4" fontId="2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/>
    <xf numFmtId="0" fontId="9" fillId="0" borderId="5" xfId="0" applyFont="1" applyBorder="1"/>
    <xf numFmtId="0" fontId="3" fillId="2" borderId="2" xfId="0" applyFont="1" applyFill="1" applyBorder="1"/>
    <xf numFmtId="0" fontId="9" fillId="0" borderId="0" xfId="0" applyFont="1"/>
    <xf numFmtId="0" fontId="2" fillId="2" borderId="3" xfId="4" applyFont="1" applyFill="1" applyBorder="1" applyAlignment="1">
      <alignment horizontal="left" vertical="center" wrapText="1"/>
    </xf>
    <xf numFmtId="4" fontId="2" fillId="2" borderId="3" xfId="5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4" fontId="3" fillId="0" borderId="3" xfId="0" applyNumberFormat="1" applyFont="1" applyBorder="1" applyAlignment="1"/>
    <xf numFmtId="0" fontId="3" fillId="0" borderId="1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" fontId="3" fillId="0" borderId="4" xfId="5" applyNumberFormat="1" applyFont="1" applyBorder="1" applyAlignment="1"/>
    <xf numFmtId="0" fontId="3" fillId="3" borderId="12" xfId="0" applyFont="1" applyFill="1" applyBorder="1"/>
    <xf numFmtId="0" fontId="3" fillId="3" borderId="4" xfId="0" applyFont="1" applyFill="1" applyBorder="1"/>
    <xf numFmtId="0" fontId="3" fillId="3" borderId="14" xfId="0" applyFont="1" applyFill="1" applyBorder="1"/>
    <xf numFmtId="0" fontId="3" fillId="3" borderId="5" xfId="0" applyFont="1" applyFill="1" applyBorder="1"/>
    <xf numFmtId="4" fontId="3" fillId="0" borderId="5" xfId="0" applyNumberFormat="1" applyFont="1" applyBorder="1"/>
    <xf numFmtId="4" fontId="2" fillId="2" borderId="0" xfId="1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wrapText="1"/>
    </xf>
    <xf numFmtId="4" fontId="3" fillId="0" borderId="15" xfId="5" applyNumberFormat="1" applyFont="1" applyFill="1" applyBorder="1" applyAlignment="1">
      <alignment wrapText="1"/>
    </xf>
    <xf numFmtId="4" fontId="3" fillId="0" borderId="3" xfId="5" applyNumberFormat="1" applyFont="1" applyFill="1" applyBorder="1" applyAlignment="1">
      <alignment wrapText="1"/>
    </xf>
    <xf numFmtId="49" fontId="3" fillId="0" borderId="12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4" fontId="3" fillId="0" borderId="0" xfId="5" applyNumberFormat="1" applyFont="1" applyFill="1" applyBorder="1" applyAlignment="1">
      <alignment wrapText="1"/>
    </xf>
    <xf numFmtId="4" fontId="3" fillId="0" borderId="4" xfId="5" applyNumberFormat="1" applyFont="1" applyFill="1" applyBorder="1" applyAlignment="1">
      <alignment wrapText="1"/>
    </xf>
    <xf numFmtId="49" fontId="3" fillId="0" borderId="14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" fontId="3" fillId="0" borderId="1" xfId="5" applyNumberFormat="1" applyFont="1" applyFill="1" applyBorder="1" applyAlignment="1">
      <alignment wrapText="1"/>
    </xf>
    <xf numFmtId="4" fontId="3" fillId="0" borderId="5" xfId="5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/>
    <xf numFmtId="0" fontId="2" fillId="2" borderId="2" xfId="4" applyFont="1" applyFill="1" applyBorder="1" applyAlignment="1">
      <alignment horizontal="left" vertical="center" wrapText="1"/>
    </xf>
    <xf numFmtId="4" fontId="2" fillId="2" borderId="2" xfId="5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/>
    <xf numFmtId="4" fontId="2" fillId="0" borderId="0" xfId="0" applyNumberFormat="1" applyFont="1"/>
    <xf numFmtId="4" fontId="3" fillId="3" borderId="0" xfId="0" applyNumberFormat="1" applyFont="1" applyFill="1"/>
    <xf numFmtId="0" fontId="2" fillId="0" borderId="4" xfId="0" applyFont="1" applyBorder="1"/>
    <xf numFmtId="4" fontId="2" fillId="0" borderId="4" xfId="0" applyNumberFormat="1" applyFont="1" applyBorder="1"/>
    <xf numFmtId="9" fontId="2" fillId="0" borderId="0" xfId="0" applyNumberFormat="1" applyFont="1"/>
    <xf numFmtId="9" fontId="3" fillId="3" borderId="0" xfId="2" applyNumberFormat="1" applyFont="1" applyFill="1"/>
    <xf numFmtId="9" fontId="3" fillId="3" borderId="0" xfId="2" applyFont="1" applyFill="1"/>
    <xf numFmtId="9" fontId="2" fillId="2" borderId="2" xfId="1" applyNumberFormat="1" applyFont="1" applyFill="1" applyBorder="1" applyAlignment="1">
      <alignment vertical="center"/>
    </xf>
    <xf numFmtId="164" fontId="5" fillId="3" borderId="16" xfId="0" applyNumberFormat="1" applyFont="1" applyFill="1" applyBorder="1"/>
    <xf numFmtId="4" fontId="2" fillId="0" borderId="3" xfId="0" applyNumberFormat="1" applyFont="1" applyBorder="1"/>
    <xf numFmtId="4" fontId="3" fillId="0" borderId="0" xfId="0" applyNumberFormat="1" applyFont="1" applyBorder="1"/>
    <xf numFmtId="4" fontId="2" fillId="0" borderId="0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4" fontId="3" fillId="3" borderId="0" xfId="0" applyNumberFormat="1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/>
    <xf numFmtId="4" fontId="2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65" fontId="3" fillId="3" borderId="0" xfId="1" applyNumberFormat="1" applyFont="1" applyFill="1" applyBorder="1"/>
    <xf numFmtId="0" fontId="2" fillId="0" borderId="0" xfId="0" applyFont="1" applyBorder="1" applyAlignment="1">
      <alignment horizontal="center"/>
    </xf>
    <xf numFmtId="166" fontId="5" fillId="3" borderId="16" xfId="0" applyNumberFormat="1" applyFont="1" applyFill="1" applyBorder="1"/>
    <xf numFmtId="166" fontId="5" fillId="3" borderId="6" xfId="0" applyNumberFormat="1" applyFont="1" applyFill="1" applyBorder="1"/>
    <xf numFmtId="166" fontId="2" fillId="3" borderId="7" xfId="0" applyNumberFormat="1" applyFont="1" applyFill="1" applyBorder="1"/>
    <xf numFmtId="164" fontId="2" fillId="3" borderId="7" xfId="0" applyNumberFormat="1" applyFont="1" applyFill="1" applyBorder="1"/>
    <xf numFmtId="0" fontId="11" fillId="3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3" borderId="0" xfId="0" applyFont="1" applyFill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</cellXfs>
  <cellStyles count="6">
    <cellStyle name="Millares" xfId="1" builtinId="3"/>
    <cellStyle name="Millares 2" xfId="5"/>
    <cellStyle name="Normal" xfId="0" builtinId="0"/>
    <cellStyle name="Normal 2 2" xfId="4"/>
    <cellStyle name="Normal 3 11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1750287" cy="468013"/>
    <xdr:sp macro="" textlink="">
      <xdr:nvSpPr>
        <xdr:cNvPr id="11" name="1 Rectángulo"/>
        <xdr:cNvSpPr/>
      </xdr:nvSpPr>
      <xdr:spPr>
        <a:xfrm>
          <a:off x="6219825" y="25622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750287" cy="468013"/>
    <xdr:sp macro="" textlink="">
      <xdr:nvSpPr>
        <xdr:cNvPr id="12" name="3 Rectángulo"/>
        <xdr:cNvSpPr/>
      </xdr:nvSpPr>
      <xdr:spPr>
        <a:xfrm>
          <a:off x="6219825" y="117538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750287" cy="468013"/>
    <xdr:sp macro="" textlink="">
      <xdr:nvSpPr>
        <xdr:cNvPr id="13" name="4 Rectángulo"/>
        <xdr:cNvSpPr/>
      </xdr:nvSpPr>
      <xdr:spPr>
        <a:xfrm>
          <a:off x="6219825" y="166592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750287" cy="468013"/>
    <xdr:sp macro="" textlink="">
      <xdr:nvSpPr>
        <xdr:cNvPr id="14" name="5 Rectángulo"/>
        <xdr:cNvSpPr/>
      </xdr:nvSpPr>
      <xdr:spPr>
        <a:xfrm>
          <a:off x="6219825" y="180498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750287" cy="468013"/>
    <xdr:sp macro="" textlink="">
      <xdr:nvSpPr>
        <xdr:cNvPr id="15" name="6 Rectángulo"/>
        <xdr:cNvSpPr/>
      </xdr:nvSpPr>
      <xdr:spPr>
        <a:xfrm>
          <a:off x="6219825" y="193643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750287" cy="468013"/>
    <xdr:sp macro="" textlink="">
      <xdr:nvSpPr>
        <xdr:cNvPr id="16" name="8 Rectángulo"/>
        <xdr:cNvSpPr/>
      </xdr:nvSpPr>
      <xdr:spPr>
        <a:xfrm>
          <a:off x="6219825" y="235648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750287" cy="468013"/>
    <xdr:sp macro="" textlink="">
      <xdr:nvSpPr>
        <xdr:cNvPr id="17" name="10 Rectángulo"/>
        <xdr:cNvSpPr/>
      </xdr:nvSpPr>
      <xdr:spPr>
        <a:xfrm>
          <a:off x="6219825" y="247078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320</xdr:row>
      <xdr:rowOff>0</xdr:rowOff>
    </xdr:from>
    <xdr:ext cx="1750287" cy="468013"/>
    <xdr:sp macro="" textlink="">
      <xdr:nvSpPr>
        <xdr:cNvPr id="18" name="11 Rectángulo"/>
        <xdr:cNvSpPr/>
      </xdr:nvSpPr>
      <xdr:spPr>
        <a:xfrm>
          <a:off x="6219825" y="578834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46</xdr:row>
      <xdr:rowOff>134471</xdr:rowOff>
    </xdr:from>
    <xdr:ext cx="1750287" cy="468013"/>
    <xdr:sp macro="" textlink="">
      <xdr:nvSpPr>
        <xdr:cNvPr id="19" name="3 Rectángulo"/>
        <xdr:cNvSpPr/>
      </xdr:nvSpPr>
      <xdr:spPr>
        <a:xfrm>
          <a:off x="6219825" y="8449796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4"/>
  <sheetViews>
    <sheetView tabSelected="1" topLeftCell="A317" workbookViewId="0">
      <selection activeCell="B337" sqref="B337"/>
    </sheetView>
  </sheetViews>
  <sheetFormatPr baseColWidth="10" defaultRowHeight="15"/>
  <cols>
    <col min="1" max="1" width="18.5703125" customWidth="1"/>
    <col min="2" max="2" width="81.42578125" customWidth="1"/>
    <col min="3" max="3" width="31.28515625" customWidth="1"/>
    <col min="4" max="4" width="18.28515625" customWidth="1"/>
    <col min="5" max="5" width="25.85546875" customWidth="1"/>
    <col min="7" max="7" width="35.5703125" customWidth="1"/>
  </cols>
  <sheetData>
    <row r="2" spans="1:7">
      <c r="A2" s="150" t="s">
        <v>0</v>
      </c>
      <c r="B2" s="150"/>
      <c r="C2" s="150"/>
      <c r="D2" s="150"/>
      <c r="E2" s="150"/>
      <c r="F2" s="150"/>
      <c r="G2" s="150"/>
    </row>
    <row r="3" spans="1:7">
      <c r="A3" s="150" t="s">
        <v>1</v>
      </c>
      <c r="B3" s="150"/>
      <c r="C3" s="150"/>
      <c r="D3" s="150"/>
      <c r="E3" s="150"/>
      <c r="F3" s="150"/>
      <c r="G3" s="150"/>
    </row>
    <row r="4" spans="1:7">
      <c r="A4" s="150" t="s">
        <v>2</v>
      </c>
      <c r="B4" s="150"/>
      <c r="C4" s="150"/>
      <c r="D4" s="150"/>
      <c r="E4" s="150"/>
      <c r="F4" s="150"/>
      <c r="G4" s="150"/>
    </row>
    <row r="5" spans="1:7">
      <c r="A5" s="1"/>
      <c r="B5" s="2"/>
      <c r="C5" s="3"/>
      <c r="D5" s="4"/>
      <c r="E5" s="4"/>
      <c r="F5" s="4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5"/>
      <c r="B7" s="6" t="s">
        <v>3</v>
      </c>
      <c r="C7" s="7" t="s">
        <v>4</v>
      </c>
      <c r="D7" s="8"/>
      <c r="E7" s="9"/>
      <c r="F7" s="9"/>
      <c r="G7" s="9"/>
    </row>
    <row r="8" spans="1:7">
      <c r="A8" s="1"/>
      <c r="B8" s="1"/>
      <c r="C8" s="1"/>
      <c r="D8" s="1"/>
      <c r="E8" s="1"/>
      <c r="F8" s="1"/>
      <c r="G8" s="1"/>
    </row>
    <row r="9" spans="1:7">
      <c r="A9" s="158" t="s">
        <v>5</v>
      </c>
      <c r="B9" s="158"/>
      <c r="C9" s="158"/>
      <c r="D9" s="158"/>
      <c r="E9" s="158"/>
      <c r="F9" s="158"/>
      <c r="G9" s="158"/>
    </row>
    <row r="10" spans="1:7">
      <c r="A10" s="1"/>
      <c r="B10" s="6"/>
      <c r="C10" s="10"/>
      <c r="D10" s="11"/>
      <c r="E10" s="5"/>
      <c r="F10" s="5"/>
      <c r="G10" s="1"/>
    </row>
    <row r="11" spans="1:7">
      <c r="A11" s="1"/>
      <c r="B11" s="12" t="s">
        <v>6</v>
      </c>
      <c r="C11" s="13"/>
      <c r="D11" s="4"/>
      <c r="E11" s="4"/>
      <c r="F11" s="4"/>
      <c r="G11" s="1"/>
    </row>
    <row r="12" spans="1:7">
      <c r="A12" s="1"/>
      <c r="B12" s="13"/>
      <c r="C12" s="3"/>
      <c r="D12" s="4"/>
      <c r="E12" s="4"/>
      <c r="F12" s="4"/>
      <c r="G12" s="1"/>
    </row>
    <row r="13" spans="1:7">
      <c r="A13" s="1"/>
      <c r="B13" s="14"/>
      <c r="C13" s="5"/>
      <c r="D13" s="5"/>
      <c r="E13" s="5"/>
      <c r="F13" s="1"/>
      <c r="G13" s="1"/>
    </row>
    <row r="14" spans="1:7">
      <c r="A14" s="1"/>
      <c r="B14" s="15" t="s">
        <v>7</v>
      </c>
      <c r="C14" s="16" t="s">
        <v>8</v>
      </c>
      <c r="D14" s="16" t="s">
        <v>9</v>
      </c>
      <c r="E14" s="16" t="s">
        <v>10</v>
      </c>
      <c r="F14" s="1"/>
      <c r="G14" s="1"/>
    </row>
    <row r="15" spans="1:7">
      <c r="A15" s="1"/>
      <c r="B15" s="17" t="s">
        <v>11</v>
      </c>
      <c r="C15" s="18"/>
      <c r="D15" s="18">
        <v>0</v>
      </c>
      <c r="E15" s="18">
        <v>0</v>
      </c>
      <c r="F15" s="1"/>
      <c r="G15" s="1"/>
    </row>
    <row r="16" spans="1:7">
      <c r="A16" s="1"/>
      <c r="B16" s="19"/>
      <c r="C16" s="20"/>
      <c r="D16" s="20">
        <v>0</v>
      </c>
      <c r="E16" s="20">
        <v>0</v>
      </c>
      <c r="F16" s="1"/>
      <c r="G16" s="1"/>
    </row>
    <row r="17" spans="1:7">
      <c r="A17" s="1"/>
      <c r="B17" s="19" t="s">
        <v>12</v>
      </c>
      <c r="C17" s="20"/>
      <c r="D17" s="20">
        <v>0</v>
      </c>
      <c r="E17" s="20">
        <v>0</v>
      </c>
      <c r="F17" s="1"/>
      <c r="G17" s="1"/>
    </row>
    <row r="18" spans="1:7">
      <c r="A18" s="1"/>
      <c r="B18" s="19"/>
      <c r="C18" s="20"/>
      <c r="D18" s="20">
        <v>0</v>
      </c>
      <c r="E18" s="20">
        <v>0</v>
      </c>
      <c r="F18" s="1"/>
      <c r="G18" s="1"/>
    </row>
    <row r="19" spans="1:7">
      <c r="A19" s="1"/>
      <c r="B19" s="21" t="s">
        <v>13</v>
      </c>
      <c r="C19" s="22"/>
      <c r="D19" s="22">
        <v>0</v>
      </c>
      <c r="E19" s="22">
        <v>0</v>
      </c>
      <c r="F19" s="1"/>
      <c r="G19" s="1"/>
    </row>
    <row r="20" spans="1:7">
      <c r="A20" s="1"/>
      <c r="B20" s="14"/>
      <c r="C20" s="16">
        <f>SUM(C15:C19)</f>
        <v>0</v>
      </c>
      <c r="D20" s="16"/>
      <c r="E20" s="16">
        <f>SUM(E15:E19)</f>
        <v>0</v>
      </c>
      <c r="F20" s="1"/>
      <c r="G20" s="1"/>
    </row>
    <row r="21" spans="1:7">
      <c r="A21" s="1"/>
      <c r="B21" s="14"/>
      <c r="C21" s="5"/>
      <c r="D21" s="5"/>
      <c r="E21" s="5"/>
      <c r="F21" s="1"/>
      <c r="G21" s="1"/>
    </row>
    <row r="22" spans="1:7">
      <c r="A22" s="1"/>
      <c r="B22" s="15" t="s">
        <v>14</v>
      </c>
      <c r="C22" s="16" t="s">
        <v>8</v>
      </c>
      <c r="D22" s="16" t="s">
        <v>15</v>
      </c>
      <c r="E22" s="16" t="s">
        <v>16</v>
      </c>
      <c r="F22" s="1"/>
      <c r="G22" s="1"/>
    </row>
    <row r="23" spans="1:7">
      <c r="A23" s="1"/>
      <c r="B23" s="19" t="s">
        <v>17</v>
      </c>
      <c r="C23" s="23"/>
      <c r="D23" s="23"/>
      <c r="E23" s="24"/>
      <c r="F23" s="1"/>
      <c r="G23" s="1"/>
    </row>
    <row r="24" spans="1:7">
      <c r="A24" s="1"/>
      <c r="B24" s="19"/>
      <c r="C24" s="25"/>
      <c r="D24" s="25"/>
      <c r="E24" s="25"/>
      <c r="F24" s="1"/>
      <c r="G24" s="1"/>
    </row>
    <row r="25" spans="1:7">
      <c r="A25" s="1"/>
      <c r="B25" s="19" t="s">
        <v>18</v>
      </c>
      <c r="C25" s="23"/>
      <c r="D25" s="23">
        <v>665220.66</v>
      </c>
      <c r="E25" s="23"/>
      <c r="F25" s="1"/>
      <c r="G25" s="1"/>
    </row>
    <row r="26" spans="1:7">
      <c r="A26" s="1"/>
      <c r="B26" s="19"/>
      <c r="C26" s="25"/>
      <c r="D26" s="25"/>
      <c r="E26" s="25"/>
      <c r="F26" s="1"/>
      <c r="G26" s="1"/>
    </row>
    <row r="27" spans="1:7">
      <c r="A27" s="1"/>
      <c r="B27" s="21"/>
      <c r="C27" s="26"/>
      <c r="D27" s="26"/>
      <c r="E27" s="26"/>
      <c r="F27" s="1"/>
      <c r="G27" s="1"/>
    </row>
    <row r="28" spans="1:7">
      <c r="A28" s="1"/>
      <c r="B28" s="1"/>
      <c r="C28" s="27">
        <f>SUM(C23:C27)</f>
        <v>0</v>
      </c>
      <c r="D28" s="27">
        <f>SUM(D23:D27)</f>
        <v>665220.66</v>
      </c>
      <c r="E28" s="27">
        <f>SUM(E23:E27)</f>
        <v>0</v>
      </c>
      <c r="F28" s="1"/>
      <c r="G28" s="1"/>
    </row>
    <row r="29" spans="1:7">
      <c r="A29" s="1"/>
      <c r="B29" s="1"/>
      <c r="C29" s="28"/>
      <c r="D29" s="28"/>
      <c r="E29" s="28"/>
      <c r="F29" s="1"/>
      <c r="G29" s="1"/>
    </row>
    <row r="30" spans="1:7">
      <c r="A30" s="1"/>
      <c r="B30" s="15" t="s">
        <v>19</v>
      </c>
      <c r="C30" s="16" t="s">
        <v>8</v>
      </c>
      <c r="D30" s="16" t="s">
        <v>20</v>
      </c>
      <c r="E30" s="16" t="s">
        <v>21</v>
      </c>
      <c r="F30" s="16" t="s">
        <v>22</v>
      </c>
      <c r="G30" s="1"/>
    </row>
    <row r="31" spans="1:7">
      <c r="A31" s="1"/>
      <c r="B31" s="29" t="s">
        <v>23</v>
      </c>
      <c r="C31" s="23">
        <v>163726.04999999999</v>
      </c>
      <c r="D31" s="23">
        <v>163726.04999999999</v>
      </c>
      <c r="E31" s="25"/>
      <c r="F31" s="25"/>
      <c r="G31" s="1"/>
    </row>
    <row r="32" spans="1:7">
      <c r="A32" s="1"/>
      <c r="B32" s="30" t="s">
        <v>24</v>
      </c>
      <c r="C32" s="23">
        <v>197000</v>
      </c>
      <c r="D32" s="23">
        <v>197000</v>
      </c>
      <c r="E32" s="25"/>
      <c r="F32" s="25"/>
      <c r="G32" s="1"/>
    </row>
    <row r="33" spans="1:7">
      <c r="A33" s="1"/>
      <c r="B33" s="30" t="s">
        <v>25</v>
      </c>
      <c r="C33" s="23"/>
      <c r="D33" s="23"/>
      <c r="E33" s="25"/>
      <c r="F33" s="25"/>
      <c r="G33" s="1"/>
    </row>
    <row r="34" spans="1:7">
      <c r="A34" s="1"/>
      <c r="B34" s="30" t="s">
        <v>26</v>
      </c>
      <c r="C34" s="23"/>
      <c r="D34" s="23"/>
      <c r="E34" s="25"/>
      <c r="F34" s="25"/>
      <c r="G34" s="1"/>
    </row>
    <row r="35" spans="1:7">
      <c r="A35" s="1"/>
      <c r="B35" s="30" t="s">
        <v>27</v>
      </c>
      <c r="C35" s="23">
        <v>649809.25</v>
      </c>
      <c r="D35" s="23">
        <v>649809.25</v>
      </c>
      <c r="E35" s="25"/>
      <c r="F35" s="25"/>
      <c r="G35" s="1"/>
    </row>
    <row r="36" spans="1:7">
      <c r="A36" s="1"/>
      <c r="B36" s="31" t="s">
        <v>28</v>
      </c>
      <c r="C36" s="23">
        <v>13482.19</v>
      </c>
      <c r="D36" s="23">
        <v>13482.19</v>
      </c>
      <c r="E36" s="26"/>
      <c r="F36" s="26"/>
      <c r="G36" s="1"/>
    </row>
    <row r="37" spans="1:7">
      <c r="A37" s="1"/>
      <c r="B37" s="1"/>
      <c r="C37" s="27">
        <f>SUM(C30:C36)</f>
        <v>1024017.49</v>
      </c>
      <c r="D37" s="27">
        <f>SUM(D30:D36)</f>
        <v>1024017.49</v>
      </c>
      <c r="E37" s="16">
        <f>SUM(E30:E36)</f>
        <v>0</v>
      </c>
      <c r="F37" s="16">
        <f>SUM(F30:F36)</f>
        <v>0</v>
      </c>
      <c r="G37" s="1"/>
    </row>
    <row r="38" spans="1:7">
      <c r="A38" s="1"/>
      <c r="B38" s="32"/>
      <c r="C38" s="1"/>
      <c r="D38" s="1"/>
      <c r="E38" s="1"/>
      <c r="F38" s="1"/>
      <c r="G38" s="1"/>
    </row>
    <row r="39" spans="1:7">
      <c r="A39" s="1"/>
      <c r="B39" s="15" t="s">
        <v>29</v>
      </c>
      <c r="C39" s="16" t="s">
        <v>8</v>
      </c>
      <c r="D39" s="16" t="s">
        <v>30</v>
      </c>
      <c r="E39" s="16" t="s">
        <v>31</v>
      </c>
      <c r="F39" s="1"/>
      <c r="G39" s="1"/>
    </row>
    <row r="40" spans="1:7">
      <c r="A40" s="1"/>
      <c r="B40" s="33" t="s">
        <v>32</v>
      </c>
      <c r="C40" s="23">
        <v>1879.02</v>
      </c>
      <c r="D40" s="34"/>
      <c r="E40" s="34" t="s">
        <v>33</v>
      </c>
      <c r="F40" s="1"/>
      <c r="G40" s="1"/>
    </row>
    <row r="41" spans="1:7">
      <c r="A41" s="1"/>
      <c r="B41" s="35" t="s">
        <v>34</v>
      </c>
      <c r="C41" s="23">
        <v>8750</v>
      </c>
      <c r="D41" s="25"/>
      <c r="E41" s="25" t="s">
        <v>33</v>
      </c>
      <c r="F41" s="1"/>
      <c r="G41" s="1"/>
    </row>
    <row r="42" spans="1:7">
      <c r="A42" s="1"/>
      <c r="B42" s="35" t="s">
        <v>35</v>
      </c>
      <c r="C42" s="23">
        <v>1066.8599999999999</v>
      </c>
      <c r="D42" s="25"/>
      <c r="E42" s="25" t="s">
        <v>33</v>
      </c>
      <c r="F42" s="1"/>
      <c r="G42" s="1"/>
    </row>
    <row r="43" spans="1:7">
      <c r="A43" s="1"/>
      <c r="B43" s="36" t="s">
        <v>36</v>
      </c>
      <c r="C43" s="23">
        <v>45666</v>
      </c>
      <c r="D43" s="25"/>
      <c r="E43" s="25" t="s">
        <v>33</v>
      </c>
      <c r="F43" s="1"/>
      <c r="G43" s="1"/>
    </row>
    <row r="44" spans="1:7">
      <c r="A44" s="1"/>
      <c r="B44" s="37"/>
      <c r="C44" s="27">
        <f>SUM(C40:C43)</f>
        <v>57361.880000000005</v>
      </c>
      <c r="D44" s="16"/>
      <c r="E44" s="16"/>
      <c r="F44" s="1"/>
      <c r="G44" s="1"/>
    </row>
    <row r="45" spans="1:7">
      <c r="A45" s="1"/>
      <c r="B45" s="32"/>
      <c r="C45" s="1"/>
      <c r="D45" s="1"/>
      <c r="E45" s="1"/>
      <c r="F45" s="1"/>
      <c r="G45" s="1"/>
    </row>
    <row r="46" spans="1:7">
      <c r="A46" s="1"/>
      <c r="B46" s="15" t="s">
        <v>37</v>
      </c>
      <c r="C46" s="16" t="s">
        <v>8</v>
      </c>
      <c r="D46" s="16" t="s">
        <v>38</v>
      </c>
      <c r="E46" s="1"/>
      <c r="F46" s="1"/>
      <c r="G46" s="1"/>
    </row>
    <row r="47" spans="1:7">
      <c r="A47" s="1"/>
      <c r="B47" s="33"/>
      <c r="C47" s="38"/>
      <c r="D47" s="34"/>
      <c r="E47" s="1"/>
      <c r="F47" s="1"/>
      <c r="G47" s="1"/>
    </row>
    <row r="48" spans="1:7">
      <c r="A48" s="1"/>
      <c r="B48" s="35" t="s">
        <v>39</v>
      </c>
      <c r="C48" s="38"/>
      <c r="D48" s="25"/>
      <c r="E48" s="1"/>
      <c r="F48" s="1"/>
      <c r="G48" s="1"/>
    </row>
    <row r="49" spans="1:7">
      <c r="A49" s="1"/>
      <c r="B49" s="35"/>
      <c r="C49" s="38"/>
      <c r="D49" s="25"/>
      <c r="E49" s="1"/>
      <c r="F49" s="1"/>
      <c r="G49" s="1"/>
    </row>
    <row r="50" spans="1:7">
      <c r="A50" s="1"/>
      <c r="B50" s="36"/>
      <c r="C50" s="38"/>
      <c r="D50" s="25"/>
      <c r="E50" s="1"/>
      <c r="F50" s="1"/>
      <c r="G50" s="1"/>
    </row>
    <row r="51" spans="1:7">
      <c r="A51" s="1"/>
      <c r="B51" s="37"/>
      <c r="C51" s="39"/>
      <c r="D51" s="39"/>
      <c r="E51" s="1"/>
      <c r="F51" s="1"/>
      <c r="G51" s="1"/>
    </row>
    <row r="52" spans="1:7" ht="51">
      <c r="A52" s="1"/>
      <c r="B52" s="15" t="s">
        <v>40</v>
      </c>
      <c r="C52" s="16" t="s">
        <v>8</v>
      </c>
      <c r="D52" s="16" t="s">
        <v>9</v>
      </c>
      <c r="E52" s="16" t="s">
        <v>41</v>
      </c>
      <c r="F52" s="40" t="s">
        <v>42</v>
      </c>
      <c r="G52" s="16" t="s">
        <v>43</v>
      </c>
    </row>
    <row r="53" spans="1:7">
      <c r="A53" s="1"/>
      <c r="B53" s="33" t="s">
        <v>44</v>
      </c>
      <c r="C53" s="38">
        <v>227754867.13</v>
      </c>
      <c r="D53" s="18">
        <v>0</v>
      </c>
      <c r="E53" s="39">
        <v>0</v>
      </c>
      <c r="F53" s="18">
        <v>0</v>
      </c>
      <c r="G53" s="41">
        <v>0</v>
      </c>
    </row>
    <row r="54" spans="1:7">
      <c r="A54" s="1"/>
      <c r="B54" s="35" t="s">
        <v>45</v>
      </c>
      <c r="C54" s="38">
        <v>28799604.030000001</v>
      </c>
      <c r="D54" s="20">
        <v>0</v>
      </c>
      <c r="E54" s="39">
        <v>0</v>
      </c>
      <c r="F54" s="20">
        <v>0</v>
      </c>
      <c r="G54" s="41">
        <v>0</v>
      </c>
    </row>
    <row r="55" spans="1:7">
      <c r="A55" s="1"/>
      <c r="B55" s="36" t="s">
        <v>46</v>
      </c>
      <c r="C55" s="38">
        <v>-232237128.38999999</v>
      </c>
      <c r="D55" s="22">
        <v>0</v>
      </c>
      <c r="E55" s="42">
        <v>0</v>
      </c>
      <c r="F55" s="22">
        <v>0</v>
      </c>
      <c r="G55" s="43">
        <v>0</v>
      </c>
    </row>
    <row r="56" spans="1:7">
      <c r="A56" s="1"/>
      <c r="B56" s="37"/>
      <c r="C56" s="27">
        <f>SUM(C52:C55)</f>
        <v>24317342.770000011</v>
      </c>
      <c r="D56" s="44">
        <v>0</v>
      </c>
      <c r="E56" s="45">
        <v>0</v>
      </c>
      <c r="F56" s="45">
        <v>0</v>
      </c>
      <c r="G56" s="46">
        <v>0</v>
      </c>
    </row>
    <row r="57" spans="1:7">
      <c r="A57" s="1"/>
      <c r="B57" s="37"/>
      <c r="C57" s="37"/>
      <c r="D57" s="37"/>
      <c r="E57" s="37"/>
      <c r="F57" s="37"/>
      <c r="G57" s="37"/>
    </row>
    <row r="58" spans="1:7">
      <c r="A58" s="1"/>
      <c r="B58" s="37"/>
      <c r="C58" s="37"/>
      <c r="D58" s="37"/>
      <c r="E58" s="37"/>
      <c r="F58" s="37"/>
      <c r="G58" s="37"/>
    </row>
    <row r="59" spans="1:7">
      <c r="A59" s="1"/>
      <c r="B59" s="37"/>
      <c r="C59" s="37"/>
      <c r="D59" s="37"/>
      <c r="E59" s="37"/>
      <c r="F59" s="37"/>
      <c r="G59" s="37"/>
    </row>
    <row r="60" spans="1:7">
      <c r="A60" s="1"/>
      <c r="B60" s="37"/>
      <c r="C60" s="37"/>
      <c r="D60" s="37"/>
      <c r="E60" s="37"/>
      <c r="F60" s="37"/>
      <c r="G60" s="37"/>
    </row>
    <row r="61" spans="1:7">
      <c r="A61" s="1"/>
      <c r="B61" s="37"/>
      <c r="C61" s="37"/>
      <c r="D61" s="37"/>
      <c r="E61" s="37"/>
      <c r="F61" s="37"/>
      <c r="G61" s="37"/>
    </row>
    <row r="62" spans="1:7">
      <c r="A62" s="1"/>
      <c r="B62" s="37"/>
      <c r="C62" s="47"/>
      <c r="D62" s="47"/>
      <c r="E62" s="47"/>
      <c r="F62" s="47"/>
      <c r="G62" s="47"/>
    </row>
    <row r="63" spans="1:7">
      <c r="A63" s="1"/>
      <c r="B63" s="15" t="s">
        <v>47</v>
      </c>
      <c r="C63" s="16" t="s">
        <v>8</v>
      </c>
      <c r="D63" s="16" t="s">
        <v>9</v>
      </c>
      <c r="E63" s="16" t="s">
        <v>48</v>
      </c>
      <c r="F63" s="47"/>
      <c r="G63" s="47"/>
    </row>
    <row r="64" spans="1:7">
      <c r="A64" s="1"/>
      <c r="B64" s="17" t="s">
        <v>49</v>
      </c>
      <c r="C64" s="41"/>
      <c r="D64" s="20">
        <v>0</v>
      </c>
      <c r="E64" s="20">
        <v>0</v>
      </c>
      <c r="F64" s="47"/>
      <c r="G64" s="47"/>
    </row>
    <row r="65" spans="1:7">
      <c r="A65" s="1"/>
      <c r="B65" s="19"/>
      <c r="C65" s="41"/>
      <c r="D65" s="20"/>
      <c r="E65" s="20"/>
      <c r="F65" s="47"/>
      <c r="G65" s="47"/>
    </row>
    <row r="66" spans="1:7">
      <c r="A66" s="1"/>
      <c r="B66" s="21"/>
      <c r="C66" s="41"/>
      <c r="D66" s="20">
        <v>0</v>
      </c>
      <c r="E66" s="20">
        <v>0</v>
      </c>
      <c r="F66" s="47"/>
      <c r="G66" s="47"/>
    </row>
    <row r="67" spans="1:7">
      <c r="A67" s="1"/>
      <c r="B67" s="37"/>
      <c r="C67" s="16">
        <f>SUM(C64:C66)</f>
        <v>0</v>
      </c>
      <c r="D67" s="140"/>
      <c r="E67" s="141"/>
      <c r="F67" s="47"/>
      <c r="G67" s="47"/>
    </row>
    <row r="68" spans="1:7">
      <c r="A68" s="1"/>
      <c r="B68" s="37"/>
      <c r="C68" s="47"/>
      <c r="D68" s="47"/>
      <c r="E68" s="47"/>
      <c r="F68" s="47"/>
      <c r="G68" s="47"/>
    </row>
    <row r="69" spans="1:7">
      <c r="A69" s="1"/>
      <c r="B69" s="15" t="s">
        <v>50</v>
      </c>
      <c r="C69" s="16" t="s">
        <v>8</v>
      </c>
      <c r="D69" s="16" t="s">
        <v>51</v>
      </c>
      <c r="E69" s="16" t="s">
        <v>38</v>
      </c>
      <c r="F69" s="16" t="s">
        <v>52</v>
      </c>
      <c r="G69" s="1"/>
    </row>
    <row r="70" spans="1:7">
      <c r="A70" s="1"/>
      <c r="B70" s="33" t="s">
        <v>53</v>
      </c>
      <c r="C70" s="48">
        <f>SUM(C71:C76)</f>
        <v>15716047.82</v>
      </c>
      <c r="D70" s="48">
        <f>SUM(D71:D76)</f>
        <v>3910248.53</v>
      </c>
      <c r="E70" s="38"/>
      <c r="F70" s="34">
        <v>0</v>
      </c>
      <c r="G70" s="1"/>
    </row>
    <row r="71" spans="1:7">
      <c r="A71" s="1"/>
      <c r="B71" s="35" t="s">
        <v>54</v>
      </c>
      <c r="C71" s="49">
        <v>462255</v>
      </c>
      <c r="D71" s="23">
        <v>0</v>
      </c>
      <c r="E71" s="38"/>
      <c r="F71" s="25"/>
      <c r="G71" s="1"/>
    </row>
    <row r="72" spans="1:7">
      <c r="A72" s="1"/>
      <c r="B72" s="35" t="s">
        <v>55</v>
      </c>
      <c r="C72" s="49">
        <v>0</v>
      </c>
      <c r="D72" s="23">
        <v>0</v>
      </c>
      <c r="E72" s="38"/>
      <c r="F72" s="25"/>
      <c r="G72" s="1"/>
    </row>
    <row r="73" spans="1:7">
      <c r="A73" s="1"/>
      <c r="B73" s="35" t="s">
        <v>56</v>
      </c>
      <c r="C73" s="49">
        <v>9795385.0899999999</v>
      </c>
      <c r="D73" s="23">
        <v>3910248.53</v>
      </c>
      <c r="E73" s="38"/>
      <c r="F73" s="25"/>
      <c r="G73" s="1"/>
    </row>
    <row r="74" spans="1:7">
      <c r="A74" s="1"/>
      <c r="B74" s="35" t="s">
        <v>57</v>
      </c>
      <c r="C74" s="49">
        <v>0</v>
      </c>
      <c r="D74" s="23">
        <v>0</v>
      </c>
      <c r="E74" s="38"/>
      <c r="F74" s="25"/>
      <c r="G74" s="1"/>
    </row>
    <row r="75" spans="1:7">
      <c r="A75" s="1"/>
      <c r="B75" s="35" t="s">
        <v>58</v>
      </c>
      <c r="C75" s="49">
        <v>3408421</v>
      </c>
      <c r="D75" s="23">
        <v>0</v>
      </c>
      <c r="E75" s="38"/>
      <c r="F75" s="25"/>
      <c r="G75" s="1"/>
    </row>
    <row r="76" spans="1:7">
      <c r="A76" s="1"/>
      <c r="B76" s="35" t="s">
        <v>59</v>
      </c>
      <c r="C76" s="49">
        <v>2049986.73</v>
      </c>
      <c r="D76" s="23">
        <v>0</v>
      </c>
      <c r="E76" s="38"/>
      <c r="F76" s="25"/>
      <c r="G76" s="1"/>
    </row>
    <row r="77" spans="1:7">
      <c r="A77" s="1"/>
      <c r="B77" s="35" t="s">
        <v>60</v>
      </c>
      <c r="C77" s="49">
        <v>0</v>
      </c>
      <c r="D77" s="23">
        <v>0</v>
      </c>
      <c r="E77" s="38"/>
      <c r="F77" s="25"/>
      <c r="G77" s="1"/>
    </row>
    <row r="78" spans="1:7">
      <c r="A78" s="1"/>
      <c r="B78" s="35" t="s">
        <v>61</v>
      </c>
      <c r="C78" s="49">
        <f>SUM(C79:C86)</f>
        <v>167441193.63</v>
      </c>
      <c r="D78" s="49">
        <f>SUM(D79:D86)</f>
        <v>61500833.639999993</v>
      </c>
      <c r="E78" s="38"/>
      <c r="F78" s="25"/>
      <c r="G78" s="1"/>
    </row>
    <row r="79" spans="1:7">
      <c r="A79" s="1"/>
      <c r="B79" s="35" t="s">
        <v>62</v>
      </c>
      <c r="C79" s="38">
        <v>22266305.170000002</v>
      </c>
      <c r="D79" s="23">
        <v>30987953.690000001</v>
      </c>
      <c r="E79" s="38"/>
      <c r="F79" s="25"/>
      <c r="G79" s="1"/>
    </row>
    <row r="80" spans="1:7">
      <c r="A80" s="1"/>
      <c r="B80" s="35" t="s">
        <v>63</v>
      </c>
      <c r="C80" s="38">
        <v>11959127.380000001</v>
      </c>
      <c r="D80" s="23">
        <v>7858792.2699999996</v>
      </c>
      <c r="E80" s="38"/>
      <c r="F80" s="25"/>
      <c r="G80" s="1"/>
    </row>
    <row r="81" spans="1:7">
      <c r="A81" s="1"/>
      <c r="B81" s="35" t="s">
        <v>64</v>
      </c>
      <c r="C81" s="38">
        <v>519373.8</v>
      </c>
      <c r="D81" s="23">
        <v>347272.8</v>
      </c>
      <c r="E81" s="38"/>
      <c r="F81" s="25"/>
      <c r="G81" s="1"/>
    </row>
    <row r="82" spans="1:7">
      <c r="A82" s="1"/>
      <c r="B82" s="35" t="s">
        <v>65</v>
      </c>
      <c r="C82" s="38">
        <v>11312553.99</v>
      </c>
      <c r="D82" s="23">
        <v>11283772.59</v>
      </c>
      <c r="E82" s="38"/>
      <c r="F82" s="25"/>
      <c r="G82" s="1"/>
    </row>
    <row r="83" spans="1:7">
      <c r="A83" s="1"/>
      <c r="B83" s="35" t="s">
        <v>66</v>
      </c>
      <c r="C83" s="38">
        <v>469114.58</v>
      </c>
      <c r="D83" s="23">
        <v>396299.58</v>
      </c>
      <c r="E83" s="38"/>
      <c r="F83" s="25"/>
      <c r="G83" s="1"/>
    </row>
    <row r="84" spans="1:7">
      <c r="A84" s="1"/>
      <c r="B84" s="35" t="s">
        <v>67</v>
      </c>
      <c r="C84" s="38">
        <v>14223276.6</v>
      </c>
      <c r="D84" s="23">
        <v>10626742.710000001</v>
      </c>
      <c r="E84" s="38"/>
      <c r="F84" s="25"/>
      <c r="G84" s="1"/>
    </row>
    <row r="85" spans="1:7">
      <c r="A85" s="1"/>
      <c r="B85" s="35" t="s">
        <v>68</v>
      </c>
      <c r="C85" s="38">
        <v>106691442.11</v>
      </c>
      <c r="D85" s="23">
        <v>0</v>
      </c>
      <c r="E85" s="38"/>
      <c r="F85" s="25"/>
      <c r="G85" s="1"/>
    </row>
    <row r="86" spans="1:7">
      <c r="A86" s="1"/>
      <c r="B86" s="36" t="s">
        <v>69</v>
      </c>
      <c r="C86" s="38">
        <v>0</v>
      </c>
      <c r="D86" s="23">
        <v>0</v>
      </c>
      <c r="E86" s="38"/>
      <c r="F86" s="25"/>
      <c r="G86" s="1"/>
    </row>
    <row r="87" spans="1:7">
      <c r="A87" s="1"/>
      <c r="B87" s="1"/>
      <c r="C87" s="50">
        <f>C70+C78</f>
        <v>183157241.44999999</v>
      </c>
      <c r="D87" s="50">
        <f>D70+D78</f>
        <v>65411082.169999994</v>
      </c>
      <c r="E87" s="50"/>
      <c r="F87" s="5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5" t="s">
        <v>70</v>
      </c>
      <c r="C89" s="16" t="s">
        <v>71</v>
      </c>
      <c r="D89" s="16" t="s">
        <v>72</v>
      </c>
      <c r="E89" s="16" t="s">
        <v>73</v>
      </c>
      <c r="F89" s="16" t="s">
        <v>52</v>
      </c>
      <c r="G89" s="1"/>
    </row>
    <row r="90" spans="1:7">
      <c r="A90" s="1"/>
      <c r="B90" s="17" t="s">
        <v>74</v>
      </c>
      <c r="C90" s="18"/>
      <c r="D90" s="18"/>
      <c r="E90" s="18"/>
      <c r="F90" s="18"/>
      <c r="G90" s="1"/>
    </row>
    <row r="91" spans="1:7">
      <c r="A91" s="1"/>
      <c r="B91" s="19"/>
      <c r="C91" s="20"/>
      <c r="D91" s="20"/>
      <c r="E91" s="20"/>
      <c r="F91" s="20"/>
      <c r="G91" s="1"/>
    </row>
    <row r="92" spans="1:7">
      <c r="A92" s="1"/>
      <c r="B92" s="19" t="s">
        <v>75</v>
      </c>
      <c r="C92" s="20"/>
      <c r="D92" s="20"/>
      <c r="E92" s="20"/>
      <c r="F92" s="20"/>
      <c r="G92" s="1"/>
    </row>
    <row r="93" spans="1:7">
      <c r="A93" s="1"/>
      <c r="B93" s="19"/>
      <c r="C93" s="20"/>
      <c r="D93" s="20"/>
      <c r="E93" s="20"/>
      <c r="F93" s="20"/>
      <c r="G93" s="1"/>
    </row>
    <row r="94" spans="1:7">
      <c r="A94" s="1"/>
      <c r="B94" s="19" t="s">
        <v>76</v>
      </c>
      <c r="C94" s="20"/>
      <c r="D94" s="20"/>
      <c r="E94" s="20"/>
      <c r="F94" s="20"/>
      <c r="G94" s="1"/>
    </row>
    <row r="95" spans="1:7">
      <c r="A95" s="1"/>
      <c r="B95" s="52"/>
      <c r="C95" s="22"/>
      <c r="D95" s="22"/>
      <c r="E95" s="22"/>
      <c r="F95" s="22"/>
      <c r="G95" s="1"/>
    </row>
    <row r="96" spans="1:7">
      <c r="A96" s="1"/>
      <c r="B96" s="1"/>
      <c r="C96" s="16">
        <f>SUM(C94:C95)</f>
        <v>0</v>
      </c>
      <c r="D96" s="16">
        <f>SUM(D94:D95)</f>
        <v>0</v>
      </c>
      <c r="E96" s="16">
        <f>SUM(E94:E95)</f>
        <v>0</v>
      </c>
      <c r="F96" s="53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5" t="s">
        <v>77</v>
      </c>
      <c r="C98" s="16" t="s">
        <v>8</v>
      </c>
      <c r="D98" s="1"/>
      <c r="E98" s="1"/>
      <c r="F98" s="1"/>
      <c r="G98" s="1"/>
    </row>
    <row r="99" spans="1:7">
      <c r="A99" s="1"/>
      <c r="B99" s="17" t="s">
        <v>78</v>
      </c>
      <c r="C99" s="18"/>
      <c r="D99" s="1"/>
      <c r="E99" s="1"/>
      <c r="F99" s="1"/>
      <c r="G99" s="1"/>
    </row>
    <row r="100" spans="1:7">
      <c r="A100" s="1"/>
      <c r="B100" s="19"/>
      <c r="C100" s="20"/>
      <c r="D100" s="1"/>
      <c r="E100" s="1"/>
      <c r="F100" s="1"/>
      <c r="G100" s="1"/>
    </row>
    <row r="101" spans="1:7">
      <c r="A101" s="1"/>
      <c r="B101" s="21"/>
      <c r="C101" s="22"/>
      <c r="D101" s="1"/>
      <c r="E101" s="1"/>
      <c r="F101" s="1"/>
      <c r="G101" s="1"/>
    </row>
    <row r="102" spans="1:7">
      <c r="A102" s="1"/>
      <c r="B102" s="1"/>
      <c r="C102" s="16">
        <f>SUM(C100:C101)</f>
        <v>0</v>
      </c>
      <c r="D102" s="1"/>
      <c r="E102" s="1"/>
      <c r="F102" s="1"/>
      <c r="G102" s="1"/>
    </row>
    <row r="103" spans="1:7">
      <c r="A103" s="1"/>
      <c r="B103" s="54"/>
      <c r="C103" s="1"/>
      <c r="D103" s="1"/>
      <c r="E103" s="1"/>
      <c r="F103" s="1"/>
      <c r="G103" s="1"/>
    </row>
    <row r="104" spans="1:7" ht="25.5">
      <c r="A104" s="1"/>
      <c r="B104" s="55" t="s">
        <v>79</v>
      </c>
      <c r="C104" s="56" t="s">
        <v>8</v>
      </c>
      <c r="D104" s="57" t="s">
        <v>80</v>
      </c>
      <c r="E104" s="1"/>
      <c r="F104" s="1"/>
      <c r="G104" s="1"/>
    </row>
    <row r="105" spans="1:7">
      <c r="A105" s="1"/>
      <c r="B105" s="58"/>
      <c r="C105" s="59"/>
      <c r="D105" s="60"/>
      <c r="E105" s="1"/>
      <c r="F105" s="1"/>
      <c r="G105" s="1"/>
    </row>
    <row r="106" spans="1:7">
      <c r="A106" s="1"/>
      <c r="B106" s="61"/>
      <c r="C106" s="62"/>
      <c r="D106" s="63"/>
      <c r="E106" s="1"/>
      <c r="F106" s="1"/>
      <c r="G106" s="1"/>
    </row>
    <row r="107" spans="1:7">
      <c r="A107" s="1"/>
      <c r="B107" s="64"/>
      <c r="C107" s="65"/>
      <c r="D107" s="65"/>
      <c r="E107" s="1"/>
      <c r="F107" s="1"/>
      <c r="G107" s="1"/>
    </row>
    <row r="108" spans="1:7">
      <c r="A108" s="1"/>
      <c r="B108" s="64"/>
      <c r="C108" s="65"/>
      <c r="D108" s="65"/>
      <c r="E108" s="1"/>
      <c r="F108" s="1"/>
      <c r="G108" s="1"/>
    </row>
    <row r="109" spans="1:7">
      <c r="A109" s="1"/>
      <c r="B109" s="66"/>
      <c r="C109" s="67"/>
      <c r="D109" s="67"/>
      <c r="E109" s="1"/>
      <c r="F109" s="1"/>
      <c r="G109" s="1"/>
    </row>
    <row r="110" spans="1:7">
      <c r="A110" s="1"/>
      <c r="B110" s="1"/>
      <c r="C110" s="16">
        <f>SUM(C108:C109)</f>
        <v>0</v>
      </c>
      <c r="D110" s="16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55" t="s">
        <v>81</v>
      </c>
      <c r="C112" s="56" t="s">
        <v>8</v>
      </c>
      <c r="D112" s="16" t="s">
        <v>20</v>
      </c>
      <c r="E112" s="16" t="s">
        <v>21</v>
      </c>
      <c r="F112" s="16" t="s">
        <v>22</v>
      </c>
      <c r="G112" s="1"/>
    </row>
    <row r="113" spans="1:7">
      <c r="A113" s="1"/>
      <c r="B113" s="33" t="s">
        <v>82</v>
      </c>
      <c r="C113" s="24">
        <v>9626701.8599999994</v>
      </c>
      <c r="D113" s="25">
        <v>9626701.8599999994</v>
      </c>
      <c r="E113" s="25"/>
      <c r="F113" s="25"/>
      <c r="G113" s="1"/>
    </row>
    <row r="114" spans="1:7">
      <c r="A114" s="1"/>
      <c r="B114" s="35" t="s">
        <v>83</v>
      </c>
      <c r="C114" s="23">
        <v>12527.18</v>
      </c>
      <c r="D114" s="25">
        <v>12527.18</v>
      </c>
      <c r="E114" s="25"/>
      <c r="F114" s="25"/>
      <c r="G114" s="1"/>
    </row>
    <row r="115" spans="1:7">
      <c r="A115" s="1"/>
      <c r="B115" s="35" t="s">
        <v>84</v>
      </c>
      <c r="C115" s="23">
        <v>0</v>
      </c>
      <c r="D115" s="25">
        <v>0</v>
      </c>
      <c r="E115" s="25"/>
      <c r="F115" s="25"/>
      <c r="G115" s="1"/>
    </row>
    <row r="116" spans="1:7">
      <c r="A116" s="1"/>
      <c r="B116" s="35" t="s">
        <v>85</v>
      </c>
      <c r="C116" s="23">
        <v>397885.53</v>
      </c>
      <c r="D116" s="25">
        <v>397885.53</v>
      </c>
      <c r="E116" s="25"/>
      <c r="F116" s="25"/>
      <c r="G116" s="1"/>
    </row>
    <row r="117" spans="1:7">
      <c r="A117" s="1"/>
      <c r="B117" s="35" t="s">
        <v>86</v>
      </c>
      <c r="C117" s="23">
        <v>1147358.1499999999</v>
      </c>
      <c r="D117" s="25">
        <v>1147358.1499999999</v>
      </c>
      <c r="E117" s="25"/>
      <c r="F117" s="25"/>
      <c r="G117" s="1"/>
    </row>
    <row r="118" spans="1:7">
      <c r="A118" s="1"/>
      <c r="B118" s="36" t="s">
        <v>87</v>
      </c>
      <c r="C118" s="68">
        <v>8068931</v>
      </c>
      <c r="D118" s="25">
        <v>8068931</v>
      </c>
      <c r="E118" s="25"/>
      <c r="F118" s="25"/>
      <c r="G118" s="1"/>
    </row>
    <row r="119" spans="1:7">
      <c r="A119" s="1"/>
      <c r="B119" s="1"/>
      <c r="C119" s="50">
        <f>C113</f>
        <v>9626701.8599999994</v>
      </c>
      <c r="D119" s="50">
        <f>D113</f>
        <v>9626701.8599999994</v>
      </c>
      <c r="E119" s="16">
        <f>SUM(E118:E118)</f>
        <v>0</v>
      </c>
      <c r="F119" s="16">
        <f>SUM(F118:F118)</f>
        <v>0</v>
      </c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69"/>
      <c r="D124" s="69"/>
      <c r="E124" s="70"/>
      <c r="F124" s="70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 ht="25.5">
      <c r="A127" s="1"/>
      <c r="B127" s="55" t="s">
        <v>88</v>
      </c>
      <c r="C127" s="56" t="s">
        <v>8</v>
      </c>
      <c r="D127" s="16" t="s">
        <v>89</v>
      </c>
      <c r="E127" s="16" t="s">
        <v>80</v>
      </c>
      <c r="F127" s="1"/>
      <c r="G127" s="1"/>
    </row>
    <row r="128" spans="1:7">
      <c r="A128" s="1"/>
      <c r="B128" s="71" t="s">
        <v>90</v>
      </c>
      <c r="C128" s="72"/>
      <c r="D128" s="73"/>
      <c r="E128" s="74"/>
      <c r="F128" s="1"/>
      <c r="G128" s="1"/>
    </row>
    <row r="129" spans="1:7">
      <c r="A129" s="1"/>
      <c r="B129" s="75"/>
      <c r="C129" s="76"/>
      <c r="D129" s="77"/>
      <c r="E129" s="78"/>
      <c r="F129" s="1"/>
      <c r="G129" s="1"/>
    </row>
    <row r="130" spans="1:7">
      <c r="A130" s="1"/>
      <c r="B130" s="79"/>
      <c r="C130" s="80"/>
      <c r="D130" s="81"/>
      <c r="E130" s="82"/>
      <c r="F130" s="1"/>
      <c r="G130" s="1"/>
    </row>
    <row r="131" spans="1:7">
      <c r="A131" s="1"/>
      <c r="B131" s="1"/>
      <c r="C131" s="16">
        <f>SUM(C129:C130)</f>
        <v>0</v>
      </c>
      <c r="D131" s="142"/>
      <c r="E131" s="143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55" t="s">
        <v>91</v>
      </c>
      <c r="C133" s="56" t="s">
        <v>8</v>
      </c>
      <c r="D133" s="83" t="s">
        <v>89</v>
      </c>
      <c r="E133" s="83" t="s">
        <v>41</v>
      </c>
      <c r="F133" s="1"/>
      <c r="G133" s="1"/>
    </row>
    <row r="134" spans="1:7">
      <c r="A134" s="1"/>
      <c r="B134" s="71" t="s">
        <v>92</v>
      </c>
      <c r="C134" s="18"/>
      <c r="D134" s="18">
        <v>0</v>
      </c>
      <c r="E134" s="18">
        <v>0</v>
      </c>
      <c r="F134" s="1"/>
      <c r="G134" s="1"/>
    </row>
    <row r="135" spans="1:7">
      <c r="A135" s="1"/>
      <c r="B135" s="19"/>
      <c r="C135" s="20"/>
      <c r="D135" s="20">
        <v>0</v>
      </c>
      <c r="E135" s="20">
        <v>0</v>
      </c>
      <c r="F135" s="1"/>
      <c r="G135" s="1"/>
    </row>
    <row r="136" spans="1:7">
      <c r="A136" s="1"/>
      <c r="B136" s="21"/>
      <c r="C136" s="84"/>
      <c r="D136" s="84">
        <v>0</v>
      </c>
      <c r="E136" s="84">
        <v>0</v>
      </c>
      <c r="F136" s="1"/>
      <c r="G136" s="1"/>
    </row>
    <row r="137" spans="1:7">
      <c r="A137" s="1"/>
      <c r="B137" s="1"/>
      <c r="C137" s="16">
        <f>SUM(C135:C136)</f>
        <v>0</v>
      </c>
      <c r="D137" s="142"/>
      <c r="E137" s="143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2" t="s">
        <v>93</v>
      </c>
      <c r="C139" s="1"/>
      <c r="D139" s="1"/>
      <c r="E139" s="1"/>
      <c r="F139" s="1"/>
      <c r="G139" s="1"/>
    </row>
    <row r="140" spans="1:7">
      <c r="A140" s="1"/>
      <c r="B140" s="12"/>
      <c r="C140" s="1"/>
      <c r="D140" s="1"/>
      <c r="E140" s="1"/>
      <c r="F140" s="1"/>
      <c r="G140" s="1"/>
    </row>
    <row r="141" spans="1:7">
      <c r="A141" s="1"/>
      <c r="B141" s="85" t="s">
        <v>94</v>
      </c>
      <c r="C141" s="86" t="s">
        <v>8</v>
      </c>
      <c r="D141" s="16" t="s">
        <v>95</v>
      </c>
      <c r="E141" s="16" t="s">
        <v>41</v>
      </c>
      <c r="F141" s="1"/>
      <c r="G141" s="1"/>
    </row>
    <row r="142" spans="1:7">
      <c r="A142" s="1"/>
      <c r="B142" s="87" t="s">
        <v>96</v>
      </c>
      <c r="C142" s="88">
        <f>C143</f>
        <v>4478252.5199999996</v>
      </c>
      <c r="D142" s="34"/>
      <c r="E142" s="34"/>
      <c r="F142" s="1"/>
      <c r="G142" s="1"/>
    </row>
    <row r="143" spans="1:7">
      <c r="A143" s="1"/>
      <c r="B143" s="89" t="s">
        <v>97</v>
      </c>
      <c r="C143" s="90">
        <v>4478252.5199999996</v>
      </c>
      <c r="D143" s="25"/>
      <c r="E143" s="25"/>
      <c r="F143" s="1"/>
      <c r="G143" s="1"/>
    </row>
    <row r="144" spans="1:7" ht="25.5">
      <c r="A144" s="1"/>
      <c r="B144" s="91" t="s">
        <v>98</v>
      </c>
      <c r="C144" s="90">
        <v>4478252.5199999996</v>
      </c>
      <c r="D144" s="25"/>
      <c r="E144" s="25"/>
      <c r="F144" s="1"/>
      <c r="G144" s="1"/>
    </row>
    <row r="145" spans="1:7">
      <c r="A145" s="1"/>
      <c r="B145" s="1"/>
      <c r="C145" s="50">
        <f>C142</f>
        <v>4478252.5199999996</v>
      </c>
      <c r="D145" s="142"/>
      <c r="E145" s="143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85" t="s">
        <v>99</v>
      </c>
      <c r="C147" s="86" t="s">
        <v>8</v>
      </c>
      <c r="D147" s="16" t="s">
        <v>95</v>
      </c>
      <c r="E147" s="16" t="s">
        <v>41</v>
      </c>
      <c r="F147" s="1"/>
      <c r="G147" s="1"/>
    </row>
    <row r="148" spans="1:7" ht="38.25">
      <c r="A148" s="1"/>
      <c r="B148" s="87" t="s">
        <v>100</v>
      </c>
      <c r="C148" s="88">
        <f>C149+C151</f>
        <v>122321919.79000001</v>
      </c>
      <c r="D148" s="34"/>
      <c r="E148" s="34"/>
      <c r="F148" s="1"/>
      <c r="G148" s="1"/>
    </row>
    <row r="149" spans="1:7" ht="25.5">
      <c r="A149" s="1"/>
      <c r="B149" s="89" t="s">
        <v>101</v>
      </c>
      <c r="C149" s="90">
        <f>C150</f>
        <v>0</v>
      </c>
      <c r="D149" s="25"/>
      <c r="E149" s="25"/>
      <c r="F149" s="1"/>
      <c r="G149" s="1"/>
    </row>
    <row r="150" spans="1:7">
      <c r="A150" s="1"/>
      <c r="B150" s="35" t="s">
        <v>102</v>
      </c>
      <c r="C150" s="38"/>
      <c r="D150" s="25"/>
      <c r="E150" s="25"/>
      <c r="F150" s="1"/>
      <c r="G150" s="1"/>
    </row>
    <row r="151" spans="1:7">
      <c r="A151" s="1"/>
      <c r="B151" s="35" t="s">
        <v>103</v>
      </c>
      <c r="C151" s="38">
        <f>C152</f>
        <v>122321919.79000001</v>
      </c>
      <c r="D151" s="25"/>
      <c r="E151" s="25"/>
      <c r="F151" s="1"/>
      <c r="G151" s="1"/>
    </row>
    <row r="152" spans="1:7">
      <c r="A152" s="1"/>
      <c r="B152" s="36" t="s">
        <v>104</v>
      </c>
      <c r="C152" s="38">
        <v>122321919.79000001</v>
      </c>
      <c r="D152" s="26"/>
      <c r="E152" s="26"/>
      <c r="F152" s="1"/>
      <c r="G152" s="1"/>
    </row>
    <row r="153" spans="1:7">
      <c r="A153" s="1"/>
      <c r="B153" s="1"/>
      <c r="C153" s="50">
        <f>C151+C149</f>
        <v>122321919.79000001</v>
      </c>
      <c r="D153" s="142"/>
      <c r="E153" s="143"/>
      <c r="F153" s="1"/>
      <c r="G153" s="1"/>
    </row>
    <row r="154" spans="1:7">
      <c r="A154" s="1"/>
      <c r="B154" s="1"/>
      <c r="C154" s="1"/>
      <c r="D154" s="1"/>
      <c r="E154" s="1"/>
      <c r="F154" s="1"/>
      <c r="G154" s="1"/>
    </row>
    <row r="155" spans="1:7">
      <c r="A155" s="1"/>
      <c r="B155" s="85" t="s">
        <v>105</v>
      </c>
      <c r="C155" s="86" t="s">
        <v>8</v>
      </c>
      <c r="D155" s="16" t="s">
        <v>95</v>
      </c>
      <c r="E155" s="16" t="s">
        <v>41</v>
      </c>
      <c r="F155" s="1"/>
      <c r="G155" s="1"/>
    </row>
    <row r="156" spans="1:7">
      <c r="A156" s="1"/>
      <c r="B156" s="92" t="s">
        <v>106</v>
      </c>
      <c r="C156" s="93">
        <f>C157</f>
        <v>142234.16</v>
      </c>
      <c r="D156" s="34"/>
      <c r="E156" s="34"/>
      <c r="F156" s="1"/>
      <c r="G156" s="1"/>
    </row>
    <row r="157" spans="1:7">
      <c r="A157" s="1"/>
      <c r="B157" s="35" t="s">
        <v>107</v>
      </c>
      <c r="C157" s="38">
        <f>C158</f>
        <v>142234.16</v>
      </c>
      <c r="D157" s="25"/>
      <c r="E157" s="25"/>
      <c r="F157" s="1"/>
      <c r="G157" s="1"/>
    </row>
    <row r="158" spans="1:7">
      <c r="A158" s="1"/>
      <c r="B158" s="36" t="s">
        <v>107</v>
      </c>
      <c r="C158" s="38">
        <v>142234.16</v>
      </c>
      <c r="D158" s="26"/>
      <c r="E158" s="26"/>
      <c r="F158" s="1"/>
      <c r="G158" s="1"/>
    </row>
    <row r="159" spans="1:7">
      <c r="A159" s="1"/>
      <c r="B159" s="1"/>
      <c r="C159" s="50">
        <f>C156</f>
        <v>142234.16</v>
      </c>
      <c r="D159" s="142"/>
      <c r="E159" s="143"/>
      <c r="F159" s="1"/>
      <c r="G159" s="94"/>
    </row>
    <row r="160" spans="1:7">
      <c r="A160" s="1"/>
      <c r="B160" s="1"/>
      <c r="C160" s="94"/>
      <c r="D160" s="1"/>
      <c r="E160" s="1"/>
      <c r="F160" s="1"/>
      <c r="G160" s="1"/>
    </row>
    <row r="161" spans="1:7">
      <c r="A161" s="1"/>
      <c r="B161" s="85" t="s">
        <v>108</v>
      </c>
      <c r="C161" s="86" t="s">
        <v>8</v>
      </c>
      <c r="D161" s="16" t="s">
        <v>109</v>
      </c>
      <c r="E161" s="16" t="s">
        <v>110</v>
      </c>
      <c r="F161" s="1"/>
      <c r="G161" s="1"/>
    </row>
    <row r="162" spans="1:7">
      <c r="A162" s="1"/>
      <c r="B162" s="95" t="s">
        <v>111</v>
      </c>
      <c r="C162" s="96">
        <f>C163+C170+C180</f>
        <v>76657157.769999996</v>
      </c>
      <c r="D162" s="97" t="e">
        <f>D163+D170+D180</f>
        <v>#DIV/0!</v>
      </c>
      <c r="E162" s="25"/>
      <c r="F162" s="1"/>
      <c r="G162" s="1"/>
    </row>
    <row r="163" spans="1:7">
      <c r="A163" s="1"/>
      <c r="B163" s="95" t="s">
        <v>112</v>
      </c>
      <c r="C163" s="96">
        <f>SUM(C164:C169)</f>
        <v>49498627.769999996</v>
      </c>
      <c r="D163" s="97" t="e">
        <f>SUM(D164:D169)</f>
        <v>#DIV/0!</v>
      </c>
      <c r="E163" s="25"/>
      <c r="F163" s="98"/>
      <c r="G163" s="1"/>
    </row>
    <row r="164" spans="1:7">
      <c r="A164" s="1"/>
      <c r="B164" s="35" t="s">
        <v>113</v>
      </c>
      <c r="C164" s="23">
        <v>11533614.810000001</v>
      </c>
      <c r="D164" s="99" t="e">
        <f>C164/$A$204</f>
        <v>#DIV/0!</v>
      </c>
      <c r="E164" s="25"/>
      <c r="F164" s="1"/>
      <c r="G164" s="1"/>
    </row>
    <row r="165" spans="1:7">
      <c r="A165" s="1"/>
      <c r="B165" s="35" t="s">
        <v>114</v>
      </c>
      <c r="C165" s="23">
        <v>8225745.3499999996</v>
      </c>
      <c r="D165" s="99" t="e">
        <f>C165/$A$204</f>
        <v>#DIV/0!</v>
      </c>
      <c r="E165" s="25"/>
      <c r="F165" s="1"/>
      <c r="G165" s="1"/>
    </row>
    <row r="166" spans="1:7">
      <c r="A166" s="1"/>
      <c r="B166" s="35" t="s">
        <v>115</v>
      </c>
      <c r="C166" s="23">
        <v>7641922.2599999998</v>
      </c>
      <c r="D166" s="99" t="e">
        <f>C166/$A$204</f>
        <v>#DIV/0!</v>
      </c>
      <c r="E166" s="25"/>
      <c r="F166" s="1"/>
      <c r="G166" s="1"/>
    </row>
    <row r="167" spans="1:7">
      <c r="A167" s="1"/>
      <c r="B167" s="35" t="s">
        <v>116</v>
      </c>
      <c r="C167" s="23">
        <v>4572983.13</v>
      </c>
      <c r="D167" s="99" t="e">
        <f>C167/$A$204</f>
        <v>#DIV/0!</v>
      </c>
      <c r="E167" s="25"/>
      <c r="F167" s="1"/>
      <c r="G167" s="99"/>
    </row>
    <row r="168" spans="1:7">
      <c r="A168" s="1"/>
      <c r="B168" s="35" t="s">
        <v>117</v>
      </c>
      <c r="C168" s="23">
        <v>17371421.079999998</v>
      </c>
      <c r="D168" s="99" t="e">
        <f>C168/$A$204</f>
        <v>#DIV/0!</v>
      </c>
      <c r="E168" s="25"/>
      <c r="F168" s="1"/>
      <c r="G168" s="99"/>
    </row>
    <row r="169" spans="1:7">
      <c r="A169" s="1"/>
      <c r="B169" s="35" t="s">
        <v>118</v>
      </c>
      <c r="C169" s="23">
        <v>152941.14000000001</v>
      </c>
      <c r="D169" s="99" t="e">
        <f>C169/$A$204</f>
        <v>#DIV/0!</v>
      </c>
      <c r="E169" s="25"/>
      <c r="F169" s="1"/>
      <c r="G169" s="99"/>
    </row>
    <row r="170" spans="1:7">
      <c r="A170" s="1"/>
      <c r="B170" s="95" t="s">
        <v>119</v>
      </c>
      <c r="C170" s="96">
        <f>SUM(C171:C179)</f>
        <v>2504480.5199999996</v>
      </c>
      <c r="D170" s="97" t="e">
        <f>SUM(D171:D179)</f>
        <v>#DIV/0!</v>
      </c>
      <c r="E170" s="25"/>
      <c r="F170" s="1"/>
      <c r="G170" s="1"/>
    </row>
    <row r="171" spans="1:7">
      <c r="A171" s="1"/>
      <c r="B171" s="35" t="s">
        <v>120</v>
      </c>
      <c r="C171" s="23">
        <v>1308361.6599999999</v>
      </c>
      <c r="D171" s="99" t="e">
        <f>C171/$A$204</f>
        <v>#DIV/0!</v>
      </c>
      <c r="E171" s="25"/>
      <c r="F171" s="99"/>
      <c r="G171" s="1"/>
    </row>
    <row r="172" spans="1:7">
      <c r="A172" s="1"/>
      <c r="B172" s="35" t="s">
        <v>121</v>
      </c>
      <c r="C172" s="23">
        <v>185303.35</v>
      </c>
      <c r="D172" s="99" t="e">
        <f>C172/$A$204</f>
        <v>#DIV/0!</v>
      </c>
      <c r="E172" s="25"/>
      <c r="F172" s="1"/>
      <c r="G172" s="1"/>
    </row>
    <row r="173" spans="1:7">
      <c r="A173" s="1"/>
      <c r="B173" s="35" t="s">
        <v>122</v>
      </c>
      <c r="C173" s="23">
        <v>1354.5</v>
      </c>
      <c r="D173" s="99" t="e">
        <f>C173/$A$204</f>
        <v>#DIV/0!</v>
      </c>
      <c r="E173" s="25"/>
      <c r="F173" s="1"/>
      <c r="G173" s="1"/>
    </row>
    <row r="174" spans="1:7">
      <c r="A174" s="1"/>
      <c r="B174" s="35" t="s">
        <v>123</v>
      </c>
      <c r="C174" s="23">
        <v>357683.65</v>
      </c>
      <c r="D174" s="99" t="e">
        <f>C174/$A$204</f>
        <v>#DIV/0!</v>
      </c>
      <c r="E174" s="25"/>
      <c r="F174" s="1"/>
      <c r="G174" s="1"/>
    </row>
    <row r="175" spans="1:7">
      <c r="A175" s="1"/>
      <c r="B175" s="35" t="s">
        <v>124</v>
      </c>
      <c r="C175" s="23">
        <v>88050.21</v>
      </c>
      <c r="D175" s="99" t="e">
        <f>C175/$A$204</f>
        <v>#DIV/0!</v>
      </c>
      <c r="E175" s="25"/>
      <c r="F175" s="1"/>
      <c r="G175" s="1"/>
    </row>
    <row r="176" spans="1:7">
      <c r="A176" s="1"/>
      <c r="B176" s="35" t="s">
        <v>125</v>
      </c>
      <c r="C176" s="23">
        <v>365655.38</v>
      </c>
      <c r="D176" s="99" t="e">
        <f>C176/$A$204</f>
        <v>#DIV/0!</v>
      </c>
      <c r="E176" s="25"/>
      <c r="F176" s="1"/>
      <c r="G176" s="1"/>
    </row>
    <row r="177" spans="1:7">
      <c r="A177" s="1"/>
      <c r="B177" s="35" t="s">
        <v>126</v>
      </c>
      <c r="C177" s="23">
        <v>60794.78</v>
      </c>
      <c r="D177" s="99" t="e">
        <f>C177/$A$204</f>
        <v>#DIV/0!</v>
      </c>
      <c r="E177" s="25"/>
      <c r="F177" s="1"/>
      <c r="G177" s="1"/>
    </row>
    <row r="178" spans="1:7">
      <c r="A178" s="1"/>
      <c r="B178" s="35" t="s">
        <v>127</v>
      </c>
      <c r="C178" s="23">
        <v>0</v>
      </c>
      <c r="D178" s="99" t="e">
        <f>C178/$A$204</f>
        <v>#DIV/0!</v>
      </c>
      <c r="E178" s="25"/>
      <c r="F178" s="1"/>
      <c r="G178" s="1"/>
    </row>
    <row r="179" spans="1:7">
      <c r="A179" s="1"/>
      <c r="B179" s="35" t="s">
        <v>128</v>
      </c>
      <c r="C179" s="23">
        <v>137276.99</v>
      </c>
      <c r="D179" s="99" t="e">
        <f>C179/$A$204</f>
        <v>#DIV/0!</v>
      </c>
      <c r="E179" s="25"/>
      <c r="F179" s="1"/>
      <c r="G179" s="1"/>
    </row>
    <row r="180" spans="1:7">
      <c r="A180" s="1"/>
      <c r="B180" s="95" t="s">
        <v>129</v>
      </c>
      <c r="C180" s="96">
        <f>SUM(C181:C189)</f>
        <v>24654049.48</v>
      </c>
      <c r="D180" s="97" t="e">
        <f>SUM(D181:D189)</f>
        <v>#DIV/0!</v>
      </c>
      <c r="E180" s="25"/>
      <c r="F180" s="1"/>
      <c r="G180" s="1"/>
    </row>
    <row r="181" spans="1:7">
      <c r="A181" s="1"/>
      <c r="B181" s="35" t="s">
        <v>130</v>
      </c>
      <c r="C181" s="23">
        <v>1167275.4099999999</v>
      </c>
      <c r="D181" s="99" t="e">
        <f>C181/$A$204</f>
        <v>#DIV/0!</v>
      </c>
      <c r="E181" s="25"/>
      <c r="F181" s="1"/>
      <c r="G181" s="1"/>
    </row>
    <row r="182" spans="1:7">
      <c r="A182" s="1"/>
      <c r="B182" s="35" t="s">
        <v>131</v>
      </c>
      <c r="C182" s="23">
        <v>285746.01</v>
      </c>
      <c r="D182" s="99" t="e">
        <f>C182/$A$204</f>
        <v>#DIV/0!</v>
      </c>
      <c r="E182" s="25"/>
      <c r="F182" s="1"/>
      <c r="G182" s="1"/>
    </row>
    <row r="183" spans="1:7">
      <c r="A183" s="1"/>
      <c r="B183" s="35" t="s">
        <v>132</v>
      </c>
      <c r="C183" s="23">
        <v>1615518.99</v>
      </c>
      <c r="D183" s="99" t="e">
        <f>C183/$A$204</f>
        <v>#DIV/0!</v>
      </c>
      <c r="E183" s="25"/>
      <c r="F183" s="1"/>
      <c r="G183" s="1"/>
    </row>
    <row r="184" spans="1:7">
      <c r="A184" s="1"/>
      <c r="B184" s="35" t="s">
        <v>133</v>
      </c>
      <c r="C184" s="23">
        <v>1966886.99</v>
      </c>
      <c r="D184" s="99" t="e">
        <f>C184/$A$204</f>
        <v>#DIV/0!</v>
      </c>
      <c r="E184" s="25"/>
      <c r="F184" s="1"/>
      <c r="G184" s="1"/>
    </row>
    <row r="185" spans="1:7">
      <c r="A185" s="1"/>
      <c r="B185" s="35" t="s">
        <v>134</v>
      </c>
      <c r="C185" s="23">
        <v>4059372.56</v>
      </c>
      <c r="D185" s="99" t="e">
        <f>C185/$A$204</f>
        <v>#DIV/0!</v>
      </c>
      <c r="E185" s="25"/>
      <c r="F185" s="1"/>
      <c r="G185" s="1"/>
    </row>
    <row r="186" spans="1:7">
      <c r="A186" s="1"/>
      <c r="B186" s="35" t="s">
        <v>135</v>
      </c>
      <c r="C186" s="23">
        <v>2039368.83</v>
      </c>
      <c r="D186" s="99" t="e">
        <f>C186/$A$204</f>
        <v>#DIV/0!</v>
      </c>
      <c r="E186" s="25"/>
      <c r="F186" s="1"/>
      <c r="G186" s="1"/>
    </row>
    <row r="187" spans="1:7">
      <c r="A187" s="1"/>
      <c r="B187" s="35" t="s">
        <v>136</v>
      </c>
      <c r="C187" s="23">
        <v>623687.05000000005</v>
      </c>
      <c r="D187" s="99" t="e">
        <f>C187/$A$204</f>
        <v>#DIV/0!</v>
      </c>
      <c r="E187" s="25"/>
      <c r="F187" s="1"/>
      <c r="G187" s="1"/>
    </row>
    <row r="188" spans="1:7">
      <c r="A188" s="1"/>
      <c r="B188" s="35" t="s">
        <v>137</v>
      </c>
      <c r="C188" s="23">
        <v>11964374.34</v>
      </c>
      <c r="D188" s="99" t="e">
        <f>C188/$A$204</f>
        <v>#DIV/0!</v>
      </c>
      <c r="E188" s="25"/>
      <c r="F188" s="1"/>
      <c r="G188" s="1"/>
    </row>
    <row r="189" spans="1:7">
      <c r="A189" s="1"/>
      <c r="B189" s="35" t="s">
        <v>138</v>
      </c>
      <c r="C189" s="23">
        <v>931819.3</v>
      </c>
      <c r="D189" s="99" t="e">
        <f>C189/$A$204</f>
        <v>#DIV/0!</v>
      </c>
      <c r="E189" s="25"/>
      <c r="F189" s="1"/>
      <c r="G189" s="1"/>
    </row>
    <row r="190" spans="1:7">
      <c r="A190" s="1"/>
      <c r="B190" s="95" t="s">
        <v>139</v>
      </c>
      <c r="C190" s="96">
        <f>C191+C193+C197</f>
        <v>4908460.01</v>
      </c>
      <c r="D190" s="97" t="e">
        <f>D191+D197+D199</f>
        <v>#DIV/0!</v>
      </c>
      <c r="E190" s="25"/>
      <c r="F190" s="1"/>
      <c r="G190" s="1"/>
    </row>
    <row r="191" spans="1:7">
      <c r="A191" s="1"/>
      <c r="B191" s="95" t="s">
        <v>140</v>
      </c>
      <c r="C191" s="96">
        <f>SUM(C192)</f>
        <v>3964218.38</v>
      </c>
      <c r="D191" s="97" t="e">
        <f>SUM(D192)</f>
        <v>#DIV/0!</v>
      </c>
      <c r="E191" s="25"/>
      <c r="F191" s="1"/>
      <c r="G191" s="1"/>
    </row>
    <row r="192" spans="1:7">
      <c r="A192" s="1"/>
      <c r="B192" s="35" t="s">
        <v>141</v>
      </c>
      <c r="C192" s="23">
        <v>3964218.38</v>
      </c>
      <c r="D192" s="99" t="e">
        <f>C192/$A$204</f>
        <v>#DIV/0!</v>
      </c>
      <c r="E192" s="25"/>
      <c r="F192" s="1"/>
      <c r="G192" s="1"/>
    </row>
    <row r="193" spans="1:7">
      <c r="A193" s="1"/>
      <c r="B193" s="95" t="s">
        <v>142</v>
      </c>
      <c r="C193" s="96">
        <f>SUM(C194:C196)</f>
        <v>25426.55</v>
      </c>
      <c r="D193" s="97" t="e">
        <f>SUM(D194:D196)</f>
        <v>#DIV/0!</v>
      </c>
      <c r="E193" s="25"/>
      <c r="F193" s="1"/>
      <c r="G193" s="1"/>
    </row>
    <row r="194" spans="1:7">
      <c r="A194" s="1"/>
      <c r="B194" s="35" t="s">
        <v>143</v>
      </c>
      <c r="C194" s="23">
        <v>25426.55</v>
      </c>
      <c r="D194" s="99" t="e">
        <f>C194/$A$204</f>
        <v>#DIV/0!</v>
      </c>
      <c r="E194" s="25"/>
      <c r="F194" s="1"/>
      <c r="G194" s="1"/>
    </row>
    <row r="195" spans="1:7">
      <c r="A195" s="1"/>
      <c r="B195" s="35" t="s">
        <v>144</v>
      </c>
      <c r="C195" s="23">
        <v>0</v>
      </c>
      <c r="D195" s="99" t="e">
        <f>C195/$A$204</f>
        <v>#DIV/0!</v>
      </c>
      <c r="E195" s="25"/>
      <c r="F195" s="1"/>
      <c r="G195" s="1"/>
    </row>
    <row r="196" spans="1:7">
      <c r="A196" s="1"/>
      <c r="B196" s="35" t="s">
        <v>145</v>
      </c>
      <c r="C196" s="23">
        <v>0</v>
      </c>
      <c r="D196" s="99" t="e">
        <f>C196/$A$204</f>
        <v>#DIV/0!</v>
      </c>
      <c r="E196" s="25"/>
      <c r="F196" s="1"/>
      <c r="G196" s="1"/>
    </row>
    <row r="197" spans="1:7">
      <c r="A197" s="1"/>
      <c r="B197" s="95" t="s">
        <v>146</v>
      </c>
      <c r="C197" s="96">
        <f>SUM(C198)</f>
        <v>918815.08</v>
      </c>
      <c r="D197" s="97" t="e">
        <f>SUM(D198)</f>
        <v>#DIV/0!</v>
      </c>
      <c r="E197" s="25"/>
      <c r="F197" s="1"/>
      <c r="G197" s="1"/>
    </row>
    <row r="198" spans="1:7">
      <c r="A198" s="1"/>
      <c r="B198" s="35" t="s">
        <v>147</v>
      </c>
      <c r="C198" s="23">
        <v>918815.08</v>
      </c>
      <c r="D198" s="99" t="e">
        <f>C198/$A$204</f>
        <v>#DIV/0!</v>
      </c>
      <c r="E198" s="25"/>
      <c r="F198" s="1"/>
      <c r="G198" s="1"/>
    </row>
    <row r="199" spans="1:7">
      <c r="A199" s="1"/>
      <c r="B199" s="95" t="s">
        <v>148</v>
      </c>
      <c r="C199" s="96">
        <f>C200+C202</f>
        <v>13269807.369999999</v>
      </c>
      <c r="D199" s="97" t="e">
        <f>D200+D202</f>
        <v>#DIV/0!</v>
      </c>
      <c r="E199" s="25"/>
      <c r="F199" s="1"/>
      <c r="G199" s="1"/>
    </row>
    <row r="200" spans="1:7">
      <c r="A200" s="1"/>
      <c r="B200" s="95" t="s">
        <v>149</v>
      </c>
      <c r="C200" s="96">
        <f>SUM(C201)</f>
        <v>0</v>
      </c>
      <c r="D200" s="97" t="e">
        <f>SUM(D201)</f>
        <v>#DIV/0!</v>
      </c>
      <c r="E200" s="25"/>
      <c r="F200" s="1"/>
      <c r="G200" s="1"/>
    </row>
    <row r="201" spans="1:7">
      <c r="A201" s="1"/>
      <c r="B201" s="35" t="s">
        <v>150</v>
      </c>
      <c r="C201" s="23">
        <v>0</v>
      </c>
      <c r="D201" s="99" t="e">
        <f>C201/$A$204</f>
        <v>#DIV/0!</v>
      </c>
      <c r="E201" s="25"/>
      <c r="F201" s="1"/>
      <c r="G201" s="1"/>
    </row>
    <row r="202" spans="1:7">
      <c r="A202" s="1"/>
      <c r="B202" s="95" t="s">
        <v>151</v>
      </c>
      <c r="C202" s="96">
        <f>SUM(C203:C204)</f>
        <v>13269807.369999999</v>
      </c>
      <c r="D202" s="97" t="e">
        <f>SUM(D203:D204)</f>
        <v>#DIV/0!</v>
      </c>
      <c r="E202" s="25"/>
      <c r="F202" s="1"/>
      <c r="G202" s="1"/>
    </row>
    <row r="203" spans="1:7">
      <c r="A203" s="1"/>
      <c r="B203" s="35" t="s">
        <v>152</v>
      </c>
      <c r="C203" s="23">
        <v>13269803.58</v>
      </c>
      <c r="D203" s="99" t="e">
        <f>C203/$A$204</f>
        <v>#DIV/0!</v>
      </c>
      <c r="E203" s="25"/>
      <c r="F203" s="1"/>
      <c r="G203" s="1"/>
    </row>
    <row r="204" spans="1:7">
      <c r="A204" s="1"/>
      <c r="B204" s="36" t="s">
        <v>153</v>
      </c>
      <c r="C204" s="23">
        <v>3.79</v>
      </c>
      <c r="D204" s="99" t="e">
        <f>C204/$A$204</f>
        <v>#DIV/0!</v>
      </c>
      <c r="E204" s="25"/>
      <c r="F204" s="1"/>
      <c r="G204" s="1"/>
    </row>
    <row r="205" spans="1:7">
      <c r="A205" s="1"/>
      <c r="B205" s="50" t="s">
        <v>154</v>
      </c>
      <c r="C205" s="50">
        <f>C162+C190+C199</f>
        <v>94835425.150000006</v>
      </c>
      <c r="D205" s="100" t="e">
        <f>D162+D190</f>
        <v>#DIV/0!</v>
      </c>
      <c r="E205" s="16"/>
      <c r="F205" s="1"/>
      <c r="G205" s="1"/>
    </row>
    <row r="206" spans="1:7">
      <c r="A206" s="1"/>
      <c r="B206" s="1"/>
      <c r="C206" s="1"/>
      <c r="D206" s="1"/>
      <c r="E206" s="1"/>
      <c r="F206" s="1"/>
      <c r="G206" s="1"/>
    </row>
    <row r="207" spans="1:7">
      <c r="A207" s="1"/>
      <c r="B207" s="12" t="s">
        <v>155</v>
      </c>
      <c r="C207" s="94"/>
      <c r="D207" s="1"/>
      <c r="E207" s="1"/>
      <c r="F207" s="1"/>
      <c r="G207" s="1"/>
    </row>
    <row r="208" spans="1:7">
      <c r="A208" s="1"/>
      <c r="B208" s="1"/>
      <c r="C208" s="1"/>
      <c r="D208" s="1"/>
      <c r="E208" s="1"/>
      <c r="F208" s="1"/>
      <c r="G208" s="1"/>
    </row>
    <row r="209" spans="1:7">
      <c r="A209" s="1"/>
      <c r="B209" s="55" t="s">
        <v>156</v>
      </c>
      <c r="C209" s="56" t="s">
        <v>8</v>
      </c>
      <c r="D209" s="83" t="s">
        <v>9</v>
      </c>
      <c r="E209" s="56" t="s">
        <v>89</v>
      </c>
      <c r="F209" s="1"/>
      <c r="G209" s="1"/>
    </row>
    <row r="210" spans="1:7">
      <c r="A210" s="1"/>
      <c r="B210" s="33"/>
      <c r="C210" s="24"/>
      <c r="D210" s="24"/>
      <c r="E210" s="101">
        <v>0</v>
      </c>
      <c r="F210" s="1"/>
      <c r="G210" s="1"/>
    </row>
    <row r="211" spans="1:7">
      <c r="A211" s="1"/>
      <c r="B211" s="35" t="s">
        <v>157</v>
      </c>
      <c r="C211" s="23">
        <v>160153863.31999999</v>
      </c>
      <c r="D211" s="23"/>
      <c r="E211" s="41"/>
      <c r="F211" s="1"/>
      <c r="G211" s="1"/>
    </row>
    <row r="212" spans="1:7">
      <c r="A212" s="1"/>
      <c r="B212" s="36"/>
      <c r="C212" s="68"/>
      <c r="D212" s="68"/>
      <c r="E212" s="43"/>
      <c r="F212" s="1"/>
      <c r="G212" s="1"/>
    </row>
    <row r="213" spans="1:7">
      <c r="A213" s="1"/>
      <c r="B213" s="1"/>
      <c r="C213" s="50">
        <f>SUM(C210:C212)</f>
        <v>160153863.31999999</v>
      </c>
      <c r="D213" s="50"/>
      <c r="E213" s="50"/>
      <c r="F213" s="1"/>
      <c r="G213" s="1"/>
    </row>
    <row r="214" spans="1:7">
      <c r="A214" s="1"/>
      <c r="B214" s="1"/>
      <c r="C214" s="1"/>
      <c r="D214" s="1"/>
      <c r="E214" s="1"/>
      <c r="F214" s="1"/>
      <c r="G214" s="1"/>
    </row>
    <row r="215" spans="1:7">
      <c r="A215" s="1"/>
      <c r="B215" s="85" t="s">
        <v>158</v>
      </c>
      <c r="C215" s="86" t="s">
        <v>8</v>
      </c>
      <c r="D215" s="16" t="s">
        <v>159</v>
      </c>
      <c r="E215" s="1"/>
      <c r="F215" s="1"/>
      <c r="G215" s="1"/>
    </row>
    <row r="216" spans="1:7">
      <c r="A216" s="1"/>
      <c r="B216" s="92" t="s">
        <v>160</v>
      </c>
      <c r="C216" s="102">
        <v>32106981.32</v>
      </c>
      <c r="D216" s="102"/>
      <c r="E216" s="1"/>
      <c r="F216" s="1"/>
      <c r="G216" s="1"/>
    </row>
    <row r="217" spans="1:7">
      <c r="A217" s="1"/>
      <c r="B217" s="95" t="s">
        <v>161</v>
      </c>
      <c r="C217" s="96">
        <v>19256793.039999999</v>
      </c>
      <c r="D217" s="23"/>
      <c r="E217" s="1"/>
      <c r="F217" s="1"/>
      <c r="G217" s="1"/>
    </row>
    <row r="218" spans="1:7">
      <c r="A218" s="1"/>
      <c r="B218" s="95" t="s">
        <v>162</v>
      </c>
      <c r="C218" s="96">
        <f>C219</f>
        <v>16659.43</v>
      </c>
      <c r="D218" s="23"/>
      <c r="E218" s="1"/>
      <c r="F218" s="1"/>
      <c r="G218" s="1"/>
    </row>
    <row r="219" spans="1:7">
      <c r="A219" s="1"/>
      <c r="B219" s="36" t="s">
        <v>163</v>
      </c>
      <c r="C219" s="23">
        <v>16659.43</v>
      </c>
      <c r="D219" s="23"/>
      <c r="E219" s="1"/>
      <c r="F219" s="1"/>
      <c r="G219" s="1"/>
    </row>
    <row r="220" spans="1:7">
      <c r="A220" s="1"/>
      <c r="B220" s="1"/>
      <c r="C220" s="50">
        <f>C216+C217+C218</f>
        <v>51380433.789999999</v>
      </c>
      <c r="D220" s="50"/>
      <c r="E220" s="1"/>
      <c r="F220" s="1"/>
      <c r="G220" s="1"/>
    </row>
    <row r="221" spans="1:7">
      <c r="A221" s="1"/>
      <c r="B221" s="1"/>
      <c r="C221" s="1"/>
      <c r="D221" s="1"/>
      <c r="E221" s="1"/>
      <c r="F221" s="1"/>
      <c r="G221" s="1"/>
    </row>
    <row r="222" spans="1:7">
      <c r="A222" s="1"/>
      <c r="B222" s="12" t="s">
        <v>164</v>
      </c>
      <c r="C222" s="1"/>
      <c r="D222" s="1"/>
      <c r="E222" s="1"/>
      <c r="F222" s="1"/>
      <c r="G222" s="1"/>
    </row>
    <row r="223" spans="1:7">
      <c r="A223" s="1"/>
      <c r="B223" s="1"/>
      <c r="C223" s="1"/>
      <c r="D223" s="1"/>
      <c r="E223" s="1"/>
      <c r="F223" s="1"/>
      <c r="G223" s="1"/>
    </row>
    <row r="224" spans="1:7">
      <c r="A224" s="1"/>
      <c r="B224" s="85" t="s">
        <v>165</v>
      </c>
      <c r="C224" s="86" t="s">
        <v>72</v>
      </c>
      <c r="D224" s="86" t="s">
        <v>71</v>
      </c>
      <c r="E224" s="1"/>
      <c r="F224" s="1"/>
      <c r="G224" s="1"/>
    </row>
    <row r="225" spans="1:7">
      <c r="A225" s="1"/>
      <c r="B225" s="33" t="s">
        <v>166</v>
      </c>
      <c r="C225" s="38">
        <v>391.93</v>
      </c>
      <c r="D225" s="33">
        <v>339.43</v>
      </c>
      <c r="E225" s="1"/>
      <c r="F225" s="1"/>
      <c r="G225" s="1"/>
    </row>
    <row r="226" spans="1:7">
      <c r="A226" s="1"/>
      <c r="B226" s="36" t="s">
        <v>167</v>
      </c>
      <c r="C226" s="49">
        <v>78014025.620000005</v>
      </c>
      <c r="D226" s="23">
        <v>64200757.770000003</v>
      </c>
      <c r="E226" s="1"/>
      <c r="F226" s="1"/>
      <c r="G226" s="1"/>
    </row>
    <row r="227" spans="1:7">
      <c r="A227" s="1"/>
      <c r="B227" s="1"/>
      <c r="C227" s="50">
        <f>SUM(C225:C226)</f>
        <v>78014417.550000012</v>
      </c>
      <c r="D227" s="50">
        <f>SUM(D225:D226)</f>
        <v>64201097.200000003</v>
      </c>
      <c r="E227" s="1"/>
      <c r="F227" s="1"/>
      <c r="G227" s="1"/>
    </row>
    <row r="228" spans="1:7">
      <c r="A228" s="1"/>
      <c r="B228" s="1"/>
      <c r="C228" s="1"/>
      <c r="D228" s="1"/>
      <c r="E228" s="1"/>
      <c r="F228" s="1"/>
      <c r="G228" s="1"/>
    </row>
    <row r="229" spans="1:7">
      <c r="A229" s="1"/>
      <c r="B229" s="85" t="s">
        <v>168</v>
      </c>
      <c r="C229" s="86" t="s">
        <v>8</v>
      </c>
      <c r="D229" s="16" t="s">
        <v>169</v>
      </c>
      <c r="E229" s="5"/>
      <c r="F229" s="1"/>
      <c r="G229" s="1"/>
    </row>
    <row r="230" spans="1:7">
      <c r="A230" s="1"/>
      <c r="B230" s="92" t="s">
        <v>53</v>
      </c>
      <c r="C230" s="93">
        <f>SUM(C231:C234)</f>
        <v>15716047.82</v>
      </c>
      <c r="D230" s="18"/>
      <c r="E230" s="5"/>
      <c r="F230" s="1"/>
      <c r="G230" s="1"/>
    </row>
    <row r="231" spans="1:7">
      <c r="A231" s="1"/>
      <c r="B231" s="35" t="s">
        <v>54</v>
      </c>
      <c r="C231" s="38">
        <v>462255</v>
      </c>
      <c r="D231" s="20"/>
      <c r="E231" s="39"/>
      <c r="F231" s="1"/>
      <c r="G231" s="1"/>
    </row>
    <row r="232" spans="1:7">
      <c r="A232" s="1"/>
      <c r="B232" s="35" t="s">
        <v>56</v>
      </c>
      <c r="C232" s="38">
        <v>9795385.0899999999</v>
      </c>
      <c r="D232" s="20"/>
      <c r="E232" s="39"/>
      <c r="F232" s="1"/>
      <c r="G232" s="1"/>
    </row>
    <row r="233" spans="1:7">
      <c r="A233" s="1"/>
      <c r="B233" s="35" t="s">
        <v>58</v>
      </c>
      <c r="C233" s="23">
        <v>3408421</v>
      </c>
      <c r="D233" s="20"/>
      <c r="E233" s="39"/>
      <c r="F233" s="1"/>
      <c r="G233" s="1"/>
    </row>
    <row r="234" spans="1:7">
      <c r="A234" s="1"/>
      <c r="B234" s="35" t="s">
        <v>59</v>
      </c>
      <c r="C234" s="103">
        <v>2049986.73</v>
      </c>
      <c r="D234" s="20"/>
      <c r="E234" s="39"/>
      <c r="F234" s="1"/>
      <c r="G234" s="1"/>
    </row>
    <row r="235" spans="1:7">
      <c r="A235" s="1"/>
      <c r="B235" s="95" t="s">
        <v>61</v>
      </c>
      <c r="C235" s="104">
        <f>SUM(C236:C242)</f>
        <v>167441193.63</v>
      </c>
      <c r="D235" s="20"/>
      <c r="E235" s="39"/>
      <c r="F235" s="1"/>
      <c r="G235" s="1"/>
    </row>
    <row r="236" spans="1:7">
      <c r="A236" s="1"/>
      <c r="B236" s="35" t="s">
        <v>62</v>
      </c>
      <c r="C236" s="38">
        <v>22266305.170000002</v>
      </c>
      <c r="D236" s="20"/>
      <c r="E236" s="39"/>
      <c r="F236" s="1"/>
      <c r="G236" s="1"/>
    </row>
    <row r="237" spans="1:7">
      <c r="A237" s="1"/>
      <c r="B237" s="35" t="s">
        <v>63</v>
      </c>
      <c r="C237" s="38">
        <v>11959127.380000001</v>
      </c>
      <c r="D237" s="20"/>
      <c r="E237" s="39"/>
      <c r="F237" s="1"/>
      <c r="G237" s="1"/>
    </row>
    <row r="238" spans="1:7">
      <c r="A238" s="1"/>
      <c r="B238" s="35" t="s">
        <v>64</v>
      </c>
      <c r="C238" s="38">
        <v>519373.8</v>
      </c>
      <c r="D238" s="20"/>
      <c r="E238" s="39"/>
      <c r="F238" s="1"/>
      <c r="G238" s="1"/>
    </row>
    <row r="239" spans="1:7">
      <c r="A239" s="1"/>
      <c r="B239" s="35" t="s">
        <v>65</v>
      </c>
      <c r="C239" s="38">
        <v>11312553.99</v>
      </c>
      <c r="D239" s="20"/>
      <c r="E239" s="39"/>
      <c r="F239" s="1"/>
      <c r="G239" s="1"/>
    </row>
    <row r="240" spans="1:7">
      <c r="A240" s="1"/>
      <c r="B240" s="35" t="s">
        <v>66</v>
      </c>
      <c r="C240" s="38">
        <v>469114.58</v>
      </c>
      <c r="D240" s="20"/>
      <c r="E240" s="39"/>
      <c r="F240" s="1"/>
      <c r="G240" s="1"/>
    </row>
    <row r="241" spans="1:7">
      <c r="A241" s="1"/>
      <c r="B241" s="35" t="s">
        <v>67</v>
      </c>
      <c r="C241" s="38">
        <v>14223276.6</v>
      </c>
      <c r="D241" s="20"/>
      <c r="E241" s="39"/>
      <c r="F241" s="5"/>
      <c r="G241" s="5"/>
    </row>
    <row r="242" spans="1:7">
      <c r="A242" s="1"/>
      <c r="B242" s="36" t="s">
        <v>68</v>
      </c>
      <c r="C242" s="68">
        <v>106691442.11</v>
      </c>
      <c r="D242" s="22"/>
      <c r="E242" s="39"/>
      <c r="F242" s="5"/>
      <c r="G242" s="5"/>
    </row>
    <row r="243" spans="1:7">
      <c r="A243" s="1"/>
      <c r="B243" s="1"/>
      <c r="C243" s="50">
        <f>C230+C235</f>
        <v>183157241.44999999</v>
      </c>
      <c r="D243" s="16"/>
      <c r="E243" s="5"/>
      <c r="F243" s="5"/>
      <c r="G243" s="5"/>
    </row>
    <row r="244" spans="1:7">
      <c r="A244" s="1"/>
      <c r="B244" s="1"/>
      <c r="C244" s="1"/>
      <c r="D244" s="1"/>
      <c r="E244" s="5"/>
      <c r="F244" s="5"/>
      <c r="G244" s="5"/>
    </row>
    <row r="245" spans="1:7">
      <c r="A245" s="1"/>
      <c r="B245" s="1"/>
      <c r="C245" s="1"/>
      <c r="D245" s="1"/>
      <c r="E245" s="5"/>
      <c r="F245" s="5"/>
      <c r="G245" s="5"/>
    </row>
    <row r="246" spans="1:7">
      <c r="A246" s="1"/>
      <c r="B246" s="1"/>
      <c r="C246" s="1"/>
      <c r="D246" s="1"/>
      <c r="E246" s="5"/>
      <c r="F246" s="5"/>
      <c r="G246" s="5"/>
    </row>
    <row r="247" spans="1:7">
      <c r="A247" s="1"/>
      <c r="B247" s="1"/>
      <c r="C247" s="1"/>
      <c r="D247" s="1"/>
      <c r="E247" s="1"/>
      <c r="F247" s="5"/>
      <c r="G247" s="5"/>
    </row>
    <row r="248" spans="1:7">
      <c r="A248" s="1"/>
      <c r="B248" s="85" t="s">
        <v>170</v>
      </c>
      <c r="C248" s="86" t="s">
        <v>71</v>
      </c>
      <c r="D248" s="86" t="s">
        <v>72</v>
      </c>
      <c r="E248" s="1"/>
      <c r="F248" s="5"/>
      <c r="G248" s="5"/>
    </row>
    <row r="249" spans="1:7">
      <c r="A249" s="1"/>
      <c r="B249" s="92" t="s">
        <v>148</v>
      </c>
      <c r="C249" s="93">
        <f>C250+C252</f>
        <v>0</v>
      </c>
      <c r="D249" s="102">
        <f>D250+D252</f>
        <v>13269807.369999999</v>
      </c>
      <c r="E249" s="1"/>
      <c r="F249" s="5"/>
      <c r="G249" s="5"/>
    </row>
    <row r="250" spans="1:7">
      <c r="A250" s="1"/>
      <c r="B250" s="95" t="s">
        <v>149</v>
      </c>
      <c r="C250" s="93">
        <f>SUM(C251)</f>
        <v>0</v>
      </c>
      <c r="D250" s="96">
        <f>SUM(D251)</f>
        <v>0</v>
      </c>
      <c r="E250" s="1"/>
      <c r="F250" s="5"/>
      <c r="G250" s="5"/>
    </row>
    <row r="251" spans="1:7">
      <c r="A251" s="1"/>
      <c r="B251" s="35" t="s">
        <v>150</v>
      </c>
      <c r="C251" s="38">
        <v>0</v>
      </c>
      <c r="D251" s="23">
        <v>0</v>
      </c>
      <c r="E251" s="1"/>
      <c r="F251" s="5"/>
      <c r="G251" s="5"/>
    </row>
    <row r="252" spans="1:7">
      <c r="A252" s="1"/>
      <c r="B252" s="35" t="s">
        <v>151</v>
      </c>
      <c r="C252" s="93">
        <f>SUM(C253:C254)</f>
        <v>0</v>
      </c>
      <c r="D252" s="96">
        <f>SUM(D253:D254)</f>
        <v>13269807.369999999</v>
      </c>
      <c r="E252" s="1"/>
      <c r="F252" s="5"/>
      <c r="G252" s="5"/>
    </row>
    <row r="253" spans="1:7">
      <c r="A253" s="1"/>
      <c r="B253" s="35" t="s">
        <v>152</v>
      </c>
      <c r="C253" s="38">
        <v>0</v>
      </c>
      <c r="D253" s="23">
        <v>13269803.58</v>
      </c>
      <c r="E253" s="1"/>
      <c r="F253" s="5"/>
      <c r="G253" s="5"/>
    </row>
    <row r="254" spans="1:7">
      <c r="A254" s="1"/>
      <c r="B254" s="36" t="s">
        <v>153</v>
      </c>
      <c r="C254" s="105">
        <v>0</v>
      </c>
      <c r="D254" s="68">
        <v>3.79</v>
      </c>
      <c r="E254" s="1"/>
      <c r="F254" s="5"/>
      <c r="G254" s="5"/>
    </row>
    <row r="255" spans="1:7">
      <c r="A255" s="1"/>
      <c r="B255" s="1"/>
      <c r="C255" s="1"/>
      <c r="D255" s="1"/>
      <c r="E255" s="1"/>
      <c r="F255" s="5"/>
      <c r="G255" s="5"/>
    </row>
    <row r="256" spans="1:7">
      <c r="A256" s="1"/>
      <c r="B256" s="12" t="s">
        <v>171</v>
      </c>
      <c r="C256" s="1"/>
      <c r="D256" s="1"/>
      <c r="E256" s="1"/>
      <c r="F256" s="5"/>
      <c r="G256" s="5"/>
    </row>
    <row r="257" spans="1:7">
      <c r="A257" s="1"/>
      <c r="B257" s="106"/>
      <c r="C257" s="106"/>
      <c r="D257" s="106"/>
      <c r="E257" s="106"/>
      <c r="F257" s="5"/>
      <c r="G257" s="5"/>
    </row>
    <row r="258" spans="1:7">
      <c r="A258" s="1"/>
      <c r="B258" s="146" t="s">
        <v>172</v>
      </c>
      <c r="C258" s="147"/>
      <c r="D258" s="147"/>
      <c r="E258" s="148"/>
      <c r="F258" s="5"/>
      <c r="G258" s="5"/>
    </row>
    <row r="259" spans="1:7">
      <c r="A259" s="1"/>
      <c r="B259" s="149" t="s">
        <v>173</v>
      </c>
      <c r="C259" s="150"/>
      <c r="D259" s="150"/>
      <c r="E259" s="151"/>
      <c r="F259" s="5"/>
      <c r="G259" s="107"/>
    </row>
    <row r="260" spans="1:7">
      <c r="A260" s="1"/>
      <c r="B260" s="152" t="s">
        <v>174</v>
      </c>
      <c r="C260" s="153"/>
      <c r="D260" s="153"/>
      <c r="E260" s="154"/>
      <c r="F260" s="5"/>
      <c r="G260" s="107"/>
    </row>
    <row r="261" spans="1:7">
      <c r="A261" s="1"/>
      <c r="B261" s="155" t="s">
        <v>175</v>
      </c>
      <c r="C261" s="156"/>
      <c r="D261" s="1"/>
      <c r="E261" s="108">
        <v>127114132.89</v>
      </c>
      <c r="F261" s="5"/>
      <c r="G261" s="107"/>
    </row>
    <row r="262" spans="1:7">
      <c r="A262" s="1"/>
      <c r="B262" s="133"/>
      <c r="C262" s="133"/>
      <c r="D262" s="5"/>
      <c r="E262" s="1"/>
      <c r="F262" s="5"/>
      <c r="G262" s="107"/>
    </row>
    <row r="263" spans="1:7">
      <c r="A263" s="1"/>
      <c r="B263" s="135" t="s">
        <v>176</v>
      </c>
      <c r="C263" s="135"/>
      <c r="D263" s="109"/>
      <c r="E263" s="110">
        <f>SUM(D263:D268)</f>
        <v>142234.16</v>
      </c>
      <c r="F263" s="5"/>
      <c r="G263" s="5"/>
    </row>
    <row r="264" spans="1:7">
      <c r="A264" s="1"/>
      <c r="B264" s="130" t="s">
        <v>177</v>
      </c>
      <c r="C264" s="130"/>
      <c r="D264" s="111">
        <v>0</v>
      </c>
      <c r="E264" s="112"/>
      <c r="F264" s="5"/>
      <c r="G264" s="5"/>
    </row>
    <row r="265" spans="1:7">
      <c r="A265" s="1"/>
      <c r="B265" s="130" t="s">
        <v>178</v>
      </c>
      <c r="C265" s="130"/>
      <c r="D265" s="111">
        <v>0</v>
      </c>
      <c r="E265" s="112"/>
      <c r="F265" s="5"/>
      <c r="G265" s="5"/>
    </row>
    <row r="266" spans="1:7">
      <c r="A266" s="1"/>
      <c r="B266" s="130" t="s">
        <v>179</v>
      </c>
      <c r="C266" s="130"/>
      <c r="D266" s="111">
        <v>0</v>
      </c>
      <c r="E266" s="112"/>
      <c r="F266" s="5"/>
      <c r="G266" s="5"/>
    </row>
    <row r="267" spans="1:7">
      <c r="A267" s="1"/>
      <c r="B267" s="130" t="s">
        <v>180</v>
      </c>
      <c r="C267" s="130"/>
      <c r="D267" s="111">
        <v>0</v>
      </c>
      <c r="E267" s="112"/>
      <c r="F267" s="5"/>
      <c r="G267" s="5"/>
    </row>
    <row r="268" spans="1:7">
      <c r="A268" s="1"/>
      <c r="B268" s="138" t="s">
        <v>181</v>
      </c>
      <c r="C268" s="139"/>
      <c r="D268" s="111">
        <v>142234.16</v>
      </c>
      <c r="E268" s="112"/>
      <c r="F268" s="5"/>
      <c r="G268" s="5"/>
    </row>
    <row r="269" spans="1:7">
      <c r="A269" s="1"/>
      <c r="B269" s="133"/>
      <c r="C269" s="133"/>
      <c r="D269" s="111">
        <v>0</v>
      </c>
      <c r="E269" s="1"/>
      <c r="F269" s="5"/>
      <c r="G269" s="5"/>
    </row>
    <row r="270" spans="1:7">
      <c r="A270" s="1"/>
      <c r="B270" s="135" t="s">
        <v>182</v>
      </c>
      <c r="C270" s="135"/>
      <c r="D270" s="109"/>
      <c r="E270" s="110">
        <f>SUM(D270:D274)</f>
        <v>192000</v>
      </c>
      <c r="F270" s="5"/>
      <c r="G270" s="5"/>
    </row>
    <row r="271" spans="1:7">
      <c r="A271" s="1"/>
      <c r="B271" s="130" t="s">
        <v>183</v>
      </c>
      <c r="C271" s="130"/>
      <c r="D271" s="111">
        <v>0</v>
      </c>
      <c r="E271" s="112"/>
      <c r="F271" s="5"/>
      <c r="G271" s="5"/>
    </row>
    <row r="272" spans="1:7">
      <c r="A272" s="1"/>
      <c r="B272" s="130" t="s">
        <v>184</v>
      </c>
      <c r="C272" s="130"/>
      <c r="D272" s="111">
        <v>0</v>
      </c>
      <c r="E272" s="112"/>
      <c r="F272" s="5"/>
      <c r="G272" s="5"/>
    </row>
    <row r="273" spans="1:7">
      <c r="A273" s="1"/>
      <c r="B273" s="130" t="s">
        <v>185</v>
      </c>
      <c r="C273" s="130"/>
      <c r="D273" s="111">
        <v>192000</v>
      </c>
      <c r="E273" s="112"/>
      <c r="F273" s="5"/>
      <c r="G273" s="5"/>
    </row>
    <row r="274" spans="1:7">
      <c r="A274" s="1"/>
      <c r="B274" s="136" t="s">
        <v>186</v>
      </c>
      <c r="C274" s="137"/>
      <c r="D274" s="111">
        <v>0</v>
      </c>
      <c r="E274" s="113"/>
      <c r="F274" s="5"/>
      <c r="G274" s="5"/>
    </row>
    <row r="275" spans="1:7">
      <c r="A275" s="1"/>
      <c r="B275" s="133"/>
      <c r="C275" s="133"/>
      <c r="D275" s="1" t="s">
        <v>187</v>
      </c>
      <c r="E275" s="1"/>
      <c r="F275" s="5"/>
      <c r="G275" s="5"/>
    </row>
    <row r="276" spans="1:7">
      <c r="A276" s="1"/>
      <c r="B276" s="157" t="s">
        <v>188</v>
      </c>
      <c r="C276" s="157"/>
      <c r="D276" s="1"/>
      <c r="E276" s="114">
        <f>+E261+E263-E270</f>
        <v>127064367.05</v>
      </c>
      <c r="F276" s="5"/>
      <c r="G276" s="107"/>
    </row>
    <row r="277" spans="1:7">
      <c r="A277" s="1"/>
      <c r="B277" s="106"/>
      <c r="C277" s="106"/>
      <c r="D277" s="106"/>
      <c r="E277" s="106"/>
      <c r="F277" s="5"/>
      <c r="G277" s="5"/>
    </row>
    <row r="278" spans="1:7">
      <c r="A278" s="1"/>
      <c r="B278" s="146" t="s">
        <v>189</v>
      </c>
      <c r="C278" s="147"/>
      <c r="D278" s="147"/>
      <c r="E278" s="148"/>
      <c r="F278" s="5"/>
      <c r="G278" s="5"/>
    </row>
    <row r="279" spans="1:7">
      <c r="A279" s="1"/>
      <c r="B279" s="149" t="s">
        <v>173</v>
      </c>
      <c r="C279" s="150"/>
      <c r="D279" s="150"/>
      <c r="E279" s="151"/>
      <c r="F279" s="5"/>
      <c r="G279" s="5"/>
    </row>
    <row r="280" spans="1:7">
      <c r="A280" s="1"/>
      <c r="B280" s="152" t="s">
        <v>174</v>
      </c>
      <c r="C280" s="153"/>
      <c r="D280" s="153"/>
      <c r="E280" s="154"/>
      <c r="F280" s="5"/>
      <c r="G280" s="5"/>
    </row>
    <row r="281" spans="1:7">
      <c r="A281" s="1"/>
      <c r="B281" s="155" t="s">
        <v>190</v>
      </c>
      <c r="C281" s="156"/>
      <c r="D281" s="1"/>
      <c r="E281" s="114">
        <v>95542382.069999993</v>
      </c>
      <c r="F281" s="5"/>
      <c r="G281" s="5"/>
    </row>
    <row r="282" spans="1:7">
      <c r="A282" s="1"/>
      <c r="B282" s="133"/>
      <c r="C282" s="133"/>
      <c r="D282" s="1"/>
      <c r="E282" s="1"/>
      <c r="F282" s="5"/>
      <c r="G282" s="5"/>
    </row>
    <row r="283" spans="1:7">
      <c r="A283" s="1"/>
      <c r="B283" s="134" t="s">
        <v>191</v>
      </c>
      <c r="C283" s="134"/>
      <c r="D283" s="109"/>
      <c r="E283" s="110">
        <f>SUM(D283:D301)</f>
        <v>13976764.290000001</v>
      </c>
      <c r="F283" s="5"/>
      <c r="G283" s="5"/>
    </row>
    <row r="284" spans="1:7">
      <c r="A284" s="1"/>
      <c r="B284" s="130" t="s">
        <v>192</v>
      </c>
      <c r="C284" s="130"/>
      <c r="D284" s="111">
        <v>0</v>
      </c>
      <c r="E284" s="115"/>
      <c r="F284" s="5"/>
      <c r="G284" s="5"/>
    </row>
    <row r="285" spans="1:7">
      <c r="A285" s="1"/>
      <c r="B285" s="130" t="s">
        <v>193</v>
      </c>
      <c r="C285" s="130"/>
      <c r="D285" s="111">
        <v>28923</v>
      </c>
      <c r="E285" s="115"/>
      <c r="F285" s="5"/>
      <c r="G285" s="5"/>
    </row>
    <row r="286" spans="1:7">
      <c r="A286" s="1"/>
      <c r="B286" s="130" t="s">
        <v>194</v>
      </c>
      <c r="C286" s="130"/>
      <c r="D286" s="111">
        <v>0</v>
      </c>
      <c r="E286" s="115"/>
      <c r="F286" s="5"/>
      <c r="G286" s="5"/>
    </row>
    <row r="287" spans="1:7">
      <c r="A287" s="1"/>
      <c r="B287" s="130" t="s">
        <v>195</v>
      </c>
      <c r="C287" s="130"/>
      <c r="D287" s="111">
        <v>0</v>
      </c>
      <c r="E287" s="115"/>
      <c r="F287" s="5"/>
      <c r="G287" s="5"/>
    </row>
    <row r="288" spans="1:7">
      <c r="A288" s="1"/>
      <c r="B288" s="130" t="s">
        <v>196</v>
      </c>
      <c r="C288" s="130"/>
      <c r="D288" s="111">
        <v>0</v>
      </c>
      <c r="E288" s="115"/>
      <c r="F288" s="5"/>
      <c r="G288" s="107"/>
    </row>
    <row r="289" spans="1:7">
      <c r="A289" s="1"/>
      <c r="B289" s="130" t="s">
        <v>197</v>
      </c>
      <c r="C289" s="130"/>
      <c r="D289" s="111">
        <v>4761.1499999999996</v>
      </c>
      <c r="E289" s="115"/>
      <c r="F289" s="5"/>
      <c r="G289" s="5"/>
    </row>
    <row r="290" spans="1:7">
      <c r="A290" s="1"/>
      <c r="B290" s="130" t="s">
        <v>198</v>
      </c>
      <c r="C290" s="130"/>
      <c r="D290" s="111">
        <v>0</v>
      </c>
      <c r="E290" s="115"/>
      <c r="F290" s="5"/>
      <c r="G290" s="107"/>
    </row>
    <row r="291" spans="1:7">
      <c r="A291" s="1"/>
      <c r="B291" s="130" t="s">
        <v>199</v>
      </c>
      <c r="C291" s="130"/>
      <c r="D291" s="111">
        <v>1086023.95</v>
      </c>
      <c r="E291" s="115"/>
      <c r="F291" s="5"/>
      <c r="G291" s="5"/>
    </row>
    <row r="292" spans="1:7">
      <c r="A292" s="1"/>
      <c r="B292" s="130" t="s">
        <v>200</v>
      </c>
      <c r="C292" s="130"/>
      <c r="D292" s="111">
        <v>0</v>
      </c>
      <c r="E292" s="115"/>
      <c r="F292" s="5"/>
      <c r="G292" s="107"/>
    </row>
    <row r="293" spans="1:7">
      <c r="A293" s="1"/>
      <c r="B293" s="130" t="s">
        <v>201</v>
      </c>
      <c r="C293" s="130"/>
      <c r="D293" s="111">
        <v>1299994.23</v>
      </c>
      <c r="E293" s="115"/>
      <c r="F293" s="5"/>
      <c r="G293" s="107"/>
    </row>
    <row r="294" spans="1:7">
      <c r="A294" s="1"/>
      <c r="B294" s="130" t="s">
        <v>202</v>
      </c>
      <c r="C294" s="130"/>
      <c r="D294" s="111">
        <v>0</v>
      </c>
      <c r="E294" s="115"/>
      <c r="F294" s="5"/>
      <c r="G294" s="107"/>
    </row>
    <row r="295" spans="1:7">
      <c r="A295" s="1"/>
      <c r="B295" s="130" t="s">
        <v>203</v>
      </c>
      <c r="C295" s="130"/>
      <c r="D295" s="111">
        <v>0</v>
      </c>
      <c r="E295" s="115"/>
      <c r="F295" s="5"/>
      <c r="G295" s="107"/>
    </row>
    <row r="296" spans="1:7">
      <c r="A296" s="1"/>
      <c r="B296" s="130" t="s">
        <v>204</v>
      </c>
      <c r="C296" s="130"/>
      <c r="D296" s="111">
        <v>11557061.960000001</v>
      </c>
      <c r="E296" s="115"/>
      <c r="F296" s="5"/>
      <c r="G296" s="107"/>
    </row>
    <row r="297" spans="1:7">
      <c r="A297" s="1"/>
      <c r="B297" s="130" t="s">
        <v>205</v>
      </c>
      <c r="C297" s="130"/>
      <c r="D297" s="111">
        <v>0</v>
      </c>
      <c r="E297" s="115"/>
      <c r="F297" s="5"/>
      <c r="G297" s="106"/>
    </row>
    <row r="298" spans="1:7">
      <c r="A298" s="1"/>
      <c r="B298" s="130" t="s">
        <v>206</v>
      </c>
      <c r="C298" s="130"/>
      <c r="D298" s="111">
        <v>0</v>
      </c>
      <c r="E298" s="115"/>
      <c r="F298" s="5"/>
      <c r="G298" s="5"/>
    </row>
    <row r="299" spans="1:7">
      <c r="A299" s="1"/>
      <c r="B299" s="130" t="s">
        <v>207</v>
      </c>
      <c r="C299" s="130"/>
      <c r="D299" s="111">
        <v>0</v>
      </c>
      <c r="E299" s="115"/>
      <c r="F299" s="5"/>
      <c r="G299" s="5"/>
    </row>
    <row r="300" spans="1:7">
      <c r="A300" s="1"/>
      <c r="B300" s="130" t="s">
        <v>208</v>
      </c>
      <c r="C300" s="130"/>
      <c r="D300" s="111">
        <v>0</v>
      </c>
      <c r="E300" s="115"/>
      <c r="F300" s="5"/>
      <c r="G300" s="5"/>
    </row>
    <row r="301" spans="1:7">
      <c r="A301" s="1"/>
      <c r="B301" s="131" t="s">
        <v>209</v>
      </c>
      <c r="C301" s="132"/>
      <c r="D301" s="111">
        <v>0</v>
      </c>
      <c r="E301" s="115"/>
      <c r="F301" s="5"/>
      <c r="G301" s="5"/>
    </row>
    <row r="302" spans="1:7">
      <c r="A302" s="1"/>
      <c r="B302" s="133"/>
      <c r="C302" s="133"/>
      <c r="D302" s="1"/>
      <c r="E302" s="1"/>
      <c r="F302" s="5"/>
      <c r="G302" s="5"/>
    </row>
    <row r="303" spans="1:7">
      <c r="A303" s="1"/>
      <c r="B303" s="134" t="s">
        <v>210</v>
      </c>
      <c r="C303" s="134"/>
      <c r="D303" s="109"/>
      <c r="E303" s="110">
        <f>SUM(D303:D310)</f>
        <v>13269807.369999999</v>
      </c>
      <c r="F303" s="5"/>
      <c r="G303" s="5"/>
    </row>
    <row r="304" spans="1:7">
      <c r="A304" s="1"/>
      <c r="B304" s="130" t="s">
        <v>211</v>
      </c>
      <c r="C304" s="130"/>
      <c r="D304" s="111">
        <v>0</v>
      </c>
      <c r="E304" s="115"/>
      <c r="F304" s="5"/>
      <c r="G304" s="5"/>
    </row>
    <row r="305" spans="1:7">
      <c r="A305" s="1"/>
      <c r="B305" s="130" t="s">
        <v>212</v>
      </c>
      <c r="C305" s="130"/>
      <c r="D305" s="111">
        <v>0</v>
      </c>
      <c r="E305" s="115"/>
      <c r="F305" s="5"/>
      <c r="G305" s="5"/>
    </row>
    <row r="306" spans="1:7">
      <c r="A306" s="1"/>
      <c r="B306" s="130" t="s">
        <v>213</v>
      </c>
      <c r="C306" s="130"/>
      <c r="D306" s="111">
        <v>0</v>
      </c>
      <c r="E306" s="115"/>
      <c r="F306" s="5"/>
      <c r="G306" s="5"/>
    </row>
    <row r="307" spans="1:7">
      <c r="A307" s="1"/>
      <c r="B307" s="130" t="s">
        <v>214</v>
      </c>
      <c r="C307" s="130"/>
      <c r="D307" s="111">
        <v>0</v>
      </c>
      <c r="E307" s="115"/>
      <c r="F307" s="5"/>
      <c r="G307" s="5"/>
    </row>
    <row r="308" spans="1:7">
      <c r="A308" s="1"/>
      <c r="B308" s="130" t="s">
        <v>215</v>
      </c>
      <c r="C308" s="130"/>
      <c r="D308" s="111">
        <v>0</v>
      </c>
      <c r="E308" s="115"/>
      <c r="F308" s="5"/>
      <c r="G308" s="5"/>
    </row>
    <row r="309" spans="1:7">
      <c r="A309" s="1"/>
      <c r="B309" s="130" t="s">
        <v>151</v>
      </c>
      <c r="C309" s="130"/>
      <c r="D309" s="111">
        <v>13269807.369999999</v>
      </c>
      <c r="E309" s="115"/>
      <c r="F309" s="5"/>
      <c r="G309" s="5"/>
    </row>
    <row r="310" spans="1:7">
      <c r="A310" s="1"/>
      <c r="B310" s="131" t="s">
        <v>216</v>
      </c>
      <c r="C310" s="132"/>
      <c r="D310" s="111">
        <v>0</v>
      </c>
      <c r="E310" s="115"/>
      <c r="F310" s="5"/>
      <c r="G310" s="5"/>
    </row>
    <row r="311" spans="1:7">
      <c r="A311" s="1"/>
      <c r="B311" s="133"/>
      <c r="C311" s="133"/>
      <c r="D311" s="1"/>
      <c r="E311" s="1"/>
      <c r="F311" s="5"/>
      <c r="G311" s="5"/>
    </row>
    <row r="312" spans="1:7">
      <c r="A312" s="1"/>
      <c r="B312" s="116" t="s">
        <v>217</v>
      </c>
      <c r="C312" s="1"/>
      <c r="D312" s="1"/>
      <c r="E312" s="114">
        <f>+E281-E283+E303</f>
        <v>94835425.149999991</v>
      </c>
      <c r="F312" s="107"/>
      <c r="G312" s="107"/>
    </row>
    <row r="313" spans="1:7">
      <c r="A313" s="1"/>
      <c r="B313" s="1"/>
      <c r="C313" s="1"/>
      <c r="D313" s="1"/>
      <c r="E313" s="1"/>
      <c r="F313" s="117"/>
      <c r="G313" s="5"/>
    </row>
    <row r="314" spans="1:7">
      <c r="A314" s="1"/>
      <c r="B314" s="1"/>
      <c r="C314" s="1"/>
      <c r="D314" s="1"/>
      <c r="E314" s="1"/>
      <c r="F314" s="117"/>
      <c r="G314" s="5"/>
    </row>
    <row r="315" spans="1:7">
      <c r="A315" s="1"/>
      <c r="B315" s="1"/>
      <c r="C315" s="1"/>
      <c r="D315" s="1"/>
      <c r="E315" s="1"/>
      <c r="F315" s="117"/>
      <c r="G315" s="5"/>
    </row>
    <row r="316" spans="1:7">
      <c r="A316" s="1"/>
      <c r="B316" s="1"/>
      <c r="C316" s="1"/>
      <c r="D316" s="1"/>
      <c r="E316" s="1"/>
      <c r="F316" s="117"/>
      <c r="G316" s="5"/>
    </row>
    <row r="317" spans="1:7">
      <c r="A317" s="1"/>
      <c r="B317" s="144" t="s">
        <v>218</v>
      </c>
      <c r="C317" s="144"/>
      <c r="D317" s="144"/>
      <c r="E317" s="144"/>
      <c r="F317" s="144"/>
      <c r="G317" s="5"/>
    </row>
    <row r="318" spans="1:7">
      <c r="A318" s="1"/>
      <c r="B318" s="118"/>
      <c r="C318" s="118"/>
      <c r="D318" s="118"/>
      <c r="E318" s="118"/>
      <c r="F318" s="118"/>
      <c r="G318" s="5"/>
    </row>
    <row r="319" spans="1:7">
      <c r="A319" s="1"/>
      <c r="B319" s="118"/>
      <c r="C319" s="118"/>
      <c r="D319" s="118"/>
      <c r="E319" s="118"/>
      <c r="F319" s="118"/>
      <c r="G319" s="5"/>
    </row>
    <row r="320" spans="1:7">
      <c r="A320" s="1"/>
      <c r="B320" s="55" t="s">
        <v>219</v>
      </c>
      <c r="C320" s="56" t="s">
        <v>71</v>
      </c>
      <c r="D320" s="83" t="s">
        <v>72</v>
      </c>
      <c r="E320" s="83" t="s">
        <v>73</v>
      </c>
      <c r="F320" s="5"/>
      <c r="G320" s="5"/>
    </row>
    <row r="321" spans="1:7">
      <c r="A321" s="1"/>
      <c r="B321" s="17" t="s">
        <v>220</v>
      </c>
      <c r="C321" s="119">
        <v>0</v>
      </c>
      <c r="D321" s="101"/>
      <c r="E321" s="101"/>
      <c r="F321" s="5"/>
      <c r="G321" s="5"/>
    </row>
    <row r="322" spans="1:7">
      <c r="A322" s="1"/>
      <c r="B322" s="19"/>
      <c r="C322" s="120">
        <v>0</v>
      </c>
      <c r="D322" s="41"/>
      <c r="E322" s="41"/>
      <c r="F322" s="5"/>
      <c r="G322" s="5"/>
    </row>
    <row r="323" spans="1:7">
      <c r="A323" s="1"/>
      <c r="B323" s="21"/>
      <c r="C323" s="121">
        <v>0</v>
      </c>
      <c r="D323" s="122">
        <v>0</v>
      </c>
      <c r="E323" s="122">
        <v>0</v>
      </c>
      <c r="F323" s="5"/>
      <c r="G323" s="5"/>
    </row>
    <row r="324" spans="1:7">
      <c r="A324" s="1"/>
      <c r="B324" s="1"/>
      <c r="C324" s="16">
        <f>SUM(C322:C323)</f>
        <v>0</v>
      </c>
      <c r="D324" s="16">
        <f>SUM(D322:D323)</f>
        <v>0</v>
      </c>
      <c r="E324" s="16">
        <f>SUM(E322:E323)</f>
        <v>0</v>
      </c>
      <c r="F324" s="5"/>
      <c r="G324" s="5"/>
    </row>
    <row r="325" spans="1:7">
      <c r="A325" s="1"/>
      <c r="B325" s="123" t="s">
        <v>221</v>
      </c>
      <c r="C325" s="1"/>
      <c r="D325" s="1"/>
      <c r="E325" s="1"/>
      <c r="F325" s="5"/>
      <c r="G325" s="5"/>
    </row>
    <row r="326" spans="1:7">
      <c r="A326" s="1"/>
      <c r="B326" s="1"/>
      <c r="C326" s="1"/>
      <c r="D326" s="1"/>
      <c r="E326" s="1"/>
      <c r="F326" s="5"/>
      <c r="G326" s="5"/>
    </row>
    <row r="327" spans="1:7">
      <c r="A327" s="1"/>
      <c r="B327" s="1"/>
      <c r="C327" s="106"/>
      <c r="D327" s="106"/>
      <c r="E327" s="106"/>
      <c r="F327" s="1"/>
      <c r="G327" s="1"/>
    </row>
    <row r="328" spans="1:7">
      <c r="A328" s="1"/>
      <c r="B328" s="1"/>
      <c r="C328" s="106"/>
      <c r="D328" s="106"/>
      <c r="E328" s="106"/>
      <c r="F328" s="1"/>
      <c r="G328" s="1"/>
    </row>
    <row r="329" spans="1:7">
      <c r="A329" s="1"/>
      <c r="B329" s="1"/>
      <c r="C329" s="106"/>
      <c r="D329" s="106"/>
      <c r="E329" s="106"/>
      <c r="F329" s="1"/>
      <c r="G329" s="1"/>
    </row>
    <row r="330" spans="1:7">
      <c r="A330" s="1"/>
      <c r="B330" s="1"/>
      <c r="C330" s="1"/>
      <c r="D330" s="1"/>
      <c r="E330" s="1"/>
      <c r="F330" s="1"/>
      <c r="G330" s="5"/>
    </row>
    <row r="331" spans="1:7">
      <c r="A331" s="1"/>
      <c r="B331" s="124"/>
      <c r="C331" s="106"/>
      <c r="D331" s="124"/>
      <c r="E331" s="124"/>
      <c r="F331" s="125"/>
      <c r="G331" s="125"/>
    </row>
    <row r="332" spans="1:7">
      <c r="A332" s="1"/>
      <c r="B332" s="126" t="s">
        <v>222</v>
      </c>
      <c r="C332" s="106"/>
      <c r="D332" s="145" t="s">
        <v>223</v>
      </c>
      <c r="E332" s="145"/>
      <c r="F332" s="5"/>
      <c r="G332" s="127"/>
    </row>
    <row r="333" spans="1:7">
      <c r="A333" s="1"/>
      <c r="B333" s="126" t="s">
        <v>224</v>
      </c>
      <c r="C333" s="106"/>
      <c r="D333" s="129" t="s">
        <v>225</v>
      </c>
      <c r="E333" s="129"/>
      <c r="F333" s="128"/>
      <c r="G333" s="128"/>
    </row>
    <row r="334" spans="1:7">
      <c r="A334" s="1"/>
      <c r="B334" s="106"/>
      <c r="C334" s="106"/>
      <c r="D334" s="106"/>
      <c r="E334" s="106"/>
      <c r="F334" s="106"/>
      <c r="G334" s="106"/>
    </row>
  </sheetData>
  <mergeCells count="66">
    <mergeCell ref="A2:G2"/>
    <mergeCell ref="A3:G3"/>
    <mergeCell ref="A4:G4"/>
    <mergeCell ref="A9:G9"/>
    <mergeCell ref="D159:E159"/>
    <mergeCell ref="B317:F317"/>
    <mergeCell ref="D332:E332"/>
    <mergeCell ref="B278:E278"/>
    <mergeCell ref="B279:E279"/>
    <mergeCell ref="B280:E280"/>
    <mergeCell ref="B281:C281"/>
    <mergeCell ref="B275:C275"/>
    <mergeCell ref="B276:C276"/>
    <mergeCell ref="B259:E259"/>
    <mergeCell ref="B260:E260"/>
    <mergeCell ref="B261:C261"/>
    <mergeCell ref="B262:C262"/>
    <mergeCell ref="B258:E258"/>
    <mergeCell ref="D67:E67"/>
    <mergeCell ref="D131:E131"/>
    <mergeCell ref="D137:E137"/>
    <mergeCell ref="D145:E145"/>
    <mergeCell ref="D153:E153"/>
    <mergeCell ref="B274:C274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93:C293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305:C305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D333:E333"/>
    <mergeCell ref="B306:C306"/>
    <mergeCell ref="B307:C307"/>
    <mergeCell ref="B308:C308"/>
    <mergeCell ref="B309:C309"/>
    <mergeCell ref="B310:C310"/>
    <mergeCell ref="B311:C311"/>
  </mergeCells>
  <dataValidations count="4">
    <dataValidation allowBlank="1" showInputMessage="1" showErrorMessage="1" prompt="Corresponde al número de la cuenta de acuerdo al Plan de Cuentas emitido por el CONAC (DOF 22/11/2010)." sqref="B104"/>
    <dataValidation allowBlank="1" showInputMessage="1" showErrorMessage="1" prompt="Especificar origen de dicho recurso: Federal, Estatal, Municipal, Particulares." sqref="D127"/>
    <dataValidation allowBlank="1" showInputMessage="1" showErrorMessage="1" prompt="Características cualitativas significativas que les impacten financieramente." sqref="E127 D104:E104"/>
    <dataValidation allowBlank="1" showInputMessage="1" showErrorMessage="1" prompt="Saldo final del periodo que corresponde la cuenta pública presentada (mensual:  enero, febrero, marzo, etc.; trimestral: 1er, 2do, 3ro. o 4to.)." sqref="C127 C104"/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2020-07-16T14:52:50Z</cp:lastPrinted>
  <dcterms:created xsi:type="dcterms:W3CDTF">2020-07-15T22:23:54Z</dcterms:created>
  <dcterms:modified xsi:type="dcterms:W3CDTF">2020-07-16T14:53:19Z</dcterms:modified>
</cp:coreProperties>
</file>