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PAGINA WEB\Información presupuestaria\"/>
    </mc:Choice>
  </mc:AlternateContent>
  <bookViews>
    <workbookView xWindow="0" yWindow="0" windowWidth="28800" windowHeight="10710" tabRatio="885"/>
  </bookViews>
  <sheets>
    <sheet name="COG" sheetId="6" r:id="rId1"/>
  </sheets>
  <definedNames>
    <definedName name="_xlnm._FilterDatabase" localSheetId="0" hidden="1">COG!$A$3:$G$76</definedName>
  </definedNames>
  <calcPr calcId="162913"/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B43" i="6"/>
  <c r="B33" i="6"/>
  <c r="B23" i="6"/>
  <c r="B13" i="6"/>
  <c r="B5" i="6"/>
  <c r="G53" i="6" l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<sst xmlns="http://schemas.openxmlformats.org/spreadsheetml/2006/main" count="85" uniqueCount="85">
  <si>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</si>
  <si>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</si>
  <si>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</si>
  <si>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</si>
  <si>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</si>
  <si>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</si>
  <si>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</si>
  <si>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</si>
  <si>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</si>
  <si>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</si>
  <si>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</si>
  <si>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</si>
  <si>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</si>
  <si>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</si>
  <si>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</si>
  <si>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</si>
  <si>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</si>
  <si>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</si>
  <si>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</si>
  <si>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</si>
  <si>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</si>
  <si>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</si>
  <si>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</si>
  <si>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</si>
  <si>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</si>
  <si>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</si>
  <si>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</si>
  <si>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</si>
  <si>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</si>
  <si>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</si>
  <si>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</si>
  <si>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</si>
  <si>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</si>
  <si>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</si>
  <si>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</si>
  <si>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</si>
  <si>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</si>
  <si>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</si>
  <si>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</si>
  <si>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</si>
  <si>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</si>
  <si>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</si>
  <si>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</si>
  <si>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</si>
  <si>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</si>
  <si>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</si>
  <si>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</si>
  <si>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</si>
  <si>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</si>
  <si>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</si>
  <si>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</si>
  <si>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</si>
  <si>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</si>
  <si>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</si>
  <si>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</si>
  <si>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</si>
  <si>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</si>
  <si>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</si>
  <si>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</si>
  <si>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</si>
  <si>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</si>
  <si>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</si>
  <si>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</si>
  <si>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</si>
  <si>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</si>
  <si>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</si>
  <si>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</si>
  <si>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</si>
  <si>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</si>
  <si>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</si>
  <si>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</si>
  <si>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</si>
  <si>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</si>
  <si>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</si>
  <si>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</si>
  <si>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</si>
  <si>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</si>
  <si>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</si>
  <si>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</si>
  <si>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</si>
  <si>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</si>
  <si>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</si>
  <si>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</si>
  <si>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</si>
  <si>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INSTITUTO ESTATAL DE LA CULTURA DEL ESTADO DE GUANAJUATO
Estado Analítico del Ejercicio del Presupuesto de Egresos
Clasificación por Objeto del Gasto (Capítulo y Concepto)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</si>
</sst>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2057400</xdr:colOff>
      <xdr:row>82</xdr:row>
      <xdr:rowOff>0</xdr:rowOff>
    </xdr:from>
    <xdr:to>
      <xdr:col>4</xdr:col>
      <xdr:colOff>809625</xdr:colOff>
      <xdr:row>88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2057400" y="12372975"/>
          <a:ext cx="55721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activeCell="K8" sqref="K8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106825077.15000001</v>
      </c>
      <c r="C5" s="8">
        <f>SUM(C6:C12)</f>
        <v>21329494.410000004</v>
      </c>
      <c r="D5" s="8">
        <f>B5+C5</f>
        <v>128154571.56</v>
      </c>
      <c r="E5" s="8">
        <f>SUM(E6:E12)</f>
        <v>52794073.889999993</v>
      </c>
      <c r="F5" s="8">
        <f>SUM(F6:F12)</f>
        <v>52794073.889999993</v>
      </c>
      <c r="G5" s="8">
        <f>D5-E5</f>
        <v>75360497.670000017</v>
      </c>
    </row>
    <row r="6" spans="1:8" x14ac:dyDescent="0.2">
      <c r="A6" s="14" t="s">
        <v>20</v>
      </c>
      <c r="B6" s="5">
        <v>24051588</v>
      </c>
      <c r="C6" s="5">
        <v>-4053.85</v>
      </c>
      <c r="D6" s="5">
        <f t="shared" ref="D6:D69" si="0">B6+C6</f>
        <v>24047534.149999999</v>
      </c>
      <c r="E6" s="5">
        <v>11409886.310000001</v>
      </c>
      <c r="F6" s="5">
        <v>11409886.310000001</v>
      </c>
      <c r="G6" s="5">
        <f t="shared" ref="G6:G69" si="1">D6-E6</f>
        <v>12637647.839999998</v>
      </c>
      <c r="H6" s="6">
        <v>1100</v>
      </c>
    </row>
    <row r="7" spans="1:8" x14ac:dyDescent="0.2">
      <c r="A7" s="14" t="s">
        <v>21</v>
      </c>
      <c r="B7" s="5">
        <v>6126918</v>
      </c>
      <c r="C7" s="5">
        <v>15614017.550000001</v>
      </c>
      <c r="D7" s="5">
        <f t="shared" si="0"/>
        <v>21740935.550000001</v>
      </c>
      <c r="E7" s="5">
        <v>8712605.8399999999</v>
      </c>
      <c r="F7" s="5">
        <v>8712605.8399999999</v>
      </c>
      <c r="G7" s="5">
        <f t="shared" si="1"/>
        <v>13028329.710000001</v>
      </c>
      <c r="H7" s="6">
        <v>1200</v>
      </c>
    </row>
    <row r="8" spans="1:8" x14ac:dyDescent="0.2">
      <c r="A8" s="14" t="s">
        <v>22</v>
      </c>
      <c r="B8" s="5">
        <v>28701307</v>
      </c>
      <c r="C8" s="5">
        <v>70121.73</v>
      </c>
      <c r="D8" s="5">
        <f t="shared" si="0"/>
        <v>28771428.73</v>
      </c>
      <c r="E8" s="5">
        <v>7231628.1500000004</v>
      </c>
      <c r="F8" s="5">
        <v>7231628.1500000004</v>
      </c>
      <c r="G8" s="5">
        <f t="shared" si="1"/>
        <v>21539800.579999998</v>
      </c>
      <c r="H8" s="6">
        <v>1300</v>
      </c>
    </row>
    <row r="9" spans="1:8" x14ac:dyDescent="0.2">
      <c r="A9" s="14" t="s">
        <v>1</v>
      </c>
      <c r="B9" s="5">
        <v>10827272</v>
      </c>
      <c r="C9" s="5">
        <v>3816386.06</v>
      </c>
      <c r="D9" s="5">
        <f t="shared" si="0"/>
        <v>14643658.060000001</v>
      </c>
      <c r="E9" s="5">
        <v>6821613.3600000003</v>
      </c>
      <c r="F9" s="5">
        <v>6821613.3600000003</v>
      </c>
      <c r="G9" s="5">
        <f t="shared" si="1"/>
        <v>7822044.7000000002</v>
      </c>
      <c r="H9" s="6">
        <v>1400</v>
      </c>
    </row>
    <row r="10" spans="1:8" x14ac:dyDescent="0.2">
      <c r="A10" s="14" t="s">
        <v>23</v>
      </c>
      <c r="B10" s="5">
        <v>36765143.280000001</v>
      </c>
      <c r="C10" s="5">
        <v>1827370.92</v>
      </c>
      <c r="D10" s="5">
        <f t="shared" si="0"/>
        <v>38592514.200000003</v>
      </c>
      <c r="E10" s="5">
        <v>18463524.57</v>
      </c>
      <c r="F10" s="5">
        <v>18463524.57</v>
      </c>
      <c r="G10" s="5">
        <f t="shared" si="1"/>
        <v>20128989.630000003</v>
      </c>
      <c r="H10" s="6">
        <v>1500</v>
      </c>
    </row>
    <row r="11" spans="1:8" x14ac:dyDescent="0.2">
      <c r="A11" s="14" t="s">
        <v>2</v>
      </c>
      <c r="B11" s="5">
        <v>63647.87</v>
      </c>
      <c r="C11" s="5">
        <v>0</v>
      </c>
      <c r="D11" s="5">
        <f t="shared" si="0"/>
        <v>63647.87</v>
      </c>
      <c r="E11" s="5">
        <v>0</v>
      </c>
      <c r="F11" s="5">
        <v>0</v>
      </c>
      <c r="G11" s="5">
        <f t="shared" si="1"/>
        <v>63647.87</v>
      </c>
      <c r="H11" s="6">
        <v>1600</v>
      </c>
    </row>
    <row r="12" spans="1:8" x14ac:dyDescent="0.2">
      <c r="A12" s="14" t="s">
        <v>24</v>
      </c>
      <c r="B12" s="5">
        <v>289201</v>
      </c>
      <c r="C12" s="5">
        <v>5652</v>
      </c>
      <c r="D12" s="5">
        <f t="shared" si="0"/>
        <v>294853</v>
      </c>
      <c r="E12" s="5">
        <v>154815.66</v>
      </c>
      <c r="F12" s="5">
        <v>154815.66</v>
      </c>
      <c r="G12" s="5">
        <f t="shared" si="1"/>
        <v>140037.34</v>
      </c>
      <c r="H12" s="6">
        <v>1700</v>
      </c>
    </row>
    <row r="13" spans="1:8" x14ac:dyDescent="0.2">
      <c r="A13" s="12" t="s">
        <v>79</v>
      </c>
      <c r="B13" s="9">
        <f>SUM(B14:B22)</f>
        <v>6914609.6500000004</v>
      </c>
      <c r="C13" s="9">
        <f>SUM(C14:C22)</f>
        <v>2228032.66</v>
      </c>
      <c r="D13" s="9">
        <f t="shared" si="0"/>
        <v>9142642.3100000005</v>
      </c>
      <c r="E13" s="9">
        <f>SUM(E14:E22)</f>
        <v>1890047.2399999998</v>
      </c>
      <c r="F13" s="9">
        <f>SUM(F14:F22)</f>
        <v>1555869.5099999998</v>
      </c>
      <c r="G13" s="9">
        <f t="shared" si="1"/>
        <v>7252595.0700000003</v>
      </c>
      <c r="H13" s="13">
        <v>0</v>
      </c>
    </row>
    <row r="14" spans="1:8" x14ac:dyDescent="0.2">
      <c r="A14" s="14" t="s">
        <v>25</v>
      </c>
      <c r="B14" s="5">
        <v>2125352.2799999998</v>
      </c>
      <c r="C14" s="5">
        <v>161223.25</v>
      </c>
      <c r="D14" s="5">
        <f t="shared" si="0"/>
        <v>2286575.5299999998</v>
      </c>
      <c r="E14" s="5">
        <v>680798.54</v>
      </c>
      <c r="F14" s="5">
        <v>364363.25</v>
      </c>
      <c r="G14" s="5">
        <f t="shared" si="1"/>
        <v>1605776.9899999998</v>
      </c>
      <c r="H14" s="6">
        <v>2100</v>
      </c>
    </row>
    <row r="15" spans="1:8" x14ac:dyDescent="0.2">
      <c r="A15" s="14" t="s">
        <v>26</v>
      </c>
      <c r="B15" s="5">
        <v>445016</v>
      </c>
      <c r="C15" s="5">
        <v>-6096.59</v>
      </c>
      <c r="D15" s="5">
        <f t="shared" si="0"/>
        <v>438919.41</v>
      </c>
      <c r="E15" s="5">
        <v>181714</v>
      </c>
      <c r="F15" s="5">
        <v>181915.99</v>
      </c>
      <c r="G15" s="5">
        <f t="shared" si="1"/>
        <v>257205.40999999997</v>
      </c>
      <c r="H15" s="6">
        <v>2200</v>
      </c>
    </row>
    <row r="16" spans="1:8" x14ac:dyDescent="0.2">
      <c r="A16" s="14" t="s">
        <v>27</v>
      </c>
      <c r="B16" s="5">
        <v>678344.56</v>
      </c>
      <c r="C16" s="5">
        <v>789800</v>
      </c>
      <c r="D16" s="5">
        <f t="shared" si="0"/>
        <v>1468144.56</v>
      </c>
      <c r="E16" s="5">
        <v>335664.92</v>
      </c>
      <c r="F16" s="5">
        <v>335664.92</v>
      </c>
      <c r="G16" s="5">
        <f t="shared" si="1"/>
        <v>1132479.6400000001</v>
      </c>
      <c r="H16" s="6">
        <v>2300</v>
      </c>
    </row>
    <row r="17" spans="1:8" x14ac:dyDescent="0.2">
      <c r="A17" s="14" t="s">
        <v>28</v>
      </c>
      <c r="B17" s="5">
        <v>966846.42</v>
      </c>
      <c r="C17" s="5">
        <v>678121</v>
      </c>
      <c r="D17" s="5">
        <f t="shared" si="0"/>
        <v>1644967.42</v>
      </c>
      <c r="E17" s="5">
        <v>129548.14</v>
      </c>
      <c r="F17" s="5">
        <v>116375.95</v>
      </c>
      <c r="G17" s="5">
        <f t="shared" si="1"/>
        <v>1515419.28</v>
      </c>
      <c r="H17" s="6">
        <v>2400</v>
      </c>
    </row>
    <row r="18" spans="1:8" x14ac:dyDescent="0.2">
      <c r="A18" s="14" t="s">
        <v>29</v>
      </c>
      <c r="B18" s="5">
        <v>105623.42</v>
      </c>
      <c r="C18" s="5">
        <v>148800</v>
      </c>
      <c r="D18" s="5">
        <f t="shared" si="0"/>
        <v>254423.41999999998</v>
      </c>
      <c r="E18" s="5">
        <v>9349.27</v>
      </c>
      <c r="F18" s="5">
        <v>9349.27</v>
      </c>
      <c r="G18" s="5">
        <f t="shared" si="1"/>
        <v>245074.15</v>
      </c>
      <c r="H18" s="6">
        <v>2500</v>
      </c>
    </row>
    <row r="19" spans="1:8" x14ac:dyDescent="0.2">
      <c r="A19" s="14" t="s">
        <v>30</v>
      </c>
      <c r="B19" s="5">
        <v>2063698.61</v>
      </c>
      <c r="C19" s="5">
        <v>133300</v>
      </c>
      <c r="D19" s="5">
        <f t="shared" si="0"/>
        <v>2196998.6100000003</v>
      </c>
      <c r="E19" s="5">
        <v>518205.41</v>
      </c>
      <c r="F19" s="5">
        <v>518205.41</v>
      </c>
      <c r="G19" s="5">
        <f t="shared" si="1"/>
        <v>1678793.2000000004</v>
      </c>
      <c r="H19" s="6">
        <v>2600</v>
      </c>
    </row>
    <row r="20" spans="1:8" x14ac:dyDescent="0.2">
      <c r="A20" s="14" t="s">
        <v>31</v>
      </c>
      <c r="B20" s="5">
        <v>329027</v>
      </c>
      <c r="C20" s="5">
        <v>70463</v>
      </c>
      <c r="D20" s="5">
        <f t="shared" si="0"/>
        <v>399490</v>
      </c>
      <c r="E20" s="5">
        <v>14764.96</v>
      </c>
      <c r="F20" s="5">
        <v>14764.96</v>
      </c>
      <c r="G20" s="5">
        <f t="shared" si="1"/>
        <v>384725.04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200701.36</v>
      </c>
      <c r="C22" s="5">
        <v>252422</v>
      </c>
      <c r="D22" s="5">
        <f t="shared" si="0"/>
        <v>453123.36</v>
      </c>
      <c r="E22" s="5">
        <v>20002</v>
      </c>
      <c r="F22" s="5">
        <v>15229.76</v>
      </c>
      <c r="G22" s="5">
        <f t="shared" si="1"/>
        <v>433121.36</v>
      </c>
      <c r="H22" s="6">
        <v>2900</v>
      </c>
    </row>
    <row r="23" spans="1:8" x14ac:dyDescent="0.2">
      <c r="A23" s="12" t="s">
        <v>17</v>
      </c>
      <c r="B23" s="9">
        <f>SUM(B24:B32)</f>
        <v>67198680.620000005</v>
      </c>
      <c r="C23" s="9">
        <f>SUM(C24:C32)</f>
        <v>64586177.079999998</v>
      </c>
      <c r="D23" s="9">
        <f t="shared" si="0"/>
        <v>131784857.7</v>
      </c>
      <c r="E23" s="9">
        <f>SUM(E24:E32)</f>
        <v>35307796.640000001</v>
      </c>
      <c r="F23" s="9">
        <f>SUM(F24:F32)</f>
        <v>32083744.120000005</v>
      </c>
      <c r="G23" s="9">
        <f t="shared" si="1"/>
        <v>96477061.060000002</v>
      </c>
      <c r="H23" s="13">
        <v>0</v>
      </c>
    </row>
    <row r="24" spans="1:8" x14ac:dyDescent="0.2">
      <c r="A24" s="14" t="s">
        <v>34</v>
      </c>
      <c r="B24" s="5">
        <v>3965343.26</v>
      </c>
      <c r="C24" s="5">
        <v>102002.29</v>
      </c>
      <c r="D24" s="5">
        <f t="shared" si="0"/>
        <v>4067345.55</v>
      </c>
      <c r="E24" s="5">
        <v>1516792.59</v>
      </c>
      <c r="F24" s="5">
        <v>1492089.59</v>
      </c>
      <c r="G24" s="5">
        <f t="shared" si="1"/>
        <v>2550552.96</v>
      </c>
      <c r="H24" s="6">
        <v>3100</v>
      </c>
    </row>
    <row r="25" spans="1:8" x14ac:dyDescent="0.2">
      <c r="A25" s="14" t="s">
        <v>35</v>
      </c>
      <c r="B25" s="5">
        <v>4673734.6500000004</v>
      </c>
      <c r="C25" s="5">
        <v>4727192.93</v>
      </c>
      <c r="D25" s="5">
        <f t="shared" si="0"/>
        <v>9400927.5800000001</v>
      </c>
      <c r="E25" s="5">
        <v>1801918.54</v>
      </c>
      <c r="F25" s="5">
        <v>1664168.54</v>
      </c>
      <c r="G25" s="5">
        <f t="shared" si="1"/>
        <v>7599009.04</v>
      </c>
      <c r="H25" s="6">
        <v>3200</v>
      </c>
    </row>
    <row r="26" spans="1:8" x14ac:dyDescent="0.2">
      <c r="A26" s="14" t="s">
        <v>36</v>
      </c>
      <c r="B26" s="5">
        <v>34382626.079999998</v>
      </c>
      <c r="C26" s="5">
        <v>19519168.940000001</v>
      </c>
      <c r="D26" s="5">
        <f t="shared" si="0"/>
        <v>53901795.019999996</v>
      </c>
      <c r="E26" s="5">
        <v>16483963.279999999</v>
      </c>
      <c r="F26" s="5">
        <v>17324437.710000001</v>
      </c>
      <c r="G26" s="5">
        <f t="shared" si="1"/>
        <v>37417831.739999995</v>
      </c>
      <c r="H26" s="6">
        <v>3300</v>
      </c>
    </row>
    <row r="27" spans="1:8" x14ac:dyDescent="0.2">
      <c r="A27" s="14" t="s">
        <v>37</v>
      </c>
      <c r="B27" s="5">
        <v>1611263.08</v>
      </c>
      <c r="C27" s="5">
        <v>899948.86</v>
      </c>
      <c r="D27" s="5">
        <f t="shared" si="0"/>
        <v>2511211.94</v>
      </c>
      <c r="E27" s="5">
        <v>982038.14</v>
      </c>
      <c r="F27" s="5">
        <v>965314.14</v>
      </c>
      <c r="G27" s="5">
        <f t="shared" si="1"/>
        <v>1529173.7999999998</v>
      </c>
      <c r="H27" s="6">
        <v>3400</v>
      </c>
    </row>
    <row r="28" spans="1:8" x14ac:dyDescent="0.2">
      <c r="A28" s="14" t="s">
        <v>38</v>
      </c>
      <c r="B28" s="5">
        <v>12391007.98</v>
      </c>
      <c r="C28" s="5">
        <v>6553772.1100000003</v>
      </c>
      <c r="D28" s="5">
        <f t="shared" si="0"/>
        <v>18944780.09</v>
      </c>
      <c r="E28" s="5">
        <v>3854523.9</v>
      </c>
      <c r="F28" s="5">
        <v>4110043.76</v>
      </c>
      <c r="G28" s="5">
        <f t="shared" si="1"/>
        <v>15090256.189999999</v>
      </c>
      <c r="H28" s="6">
        <v>3500</v>
      </c>
    </row>
    <row r="29" spans="1:8" x14ac:dyDescent="0.2">
      <c r="A29" s="14" t="s">
        <v>39</v>
      </c>
      <c r="B29" s="5">
        <v>2804781.25</v>
      </c>
      <c r="C29" s="5">
        <v>21160013.190000001</v>
      </c>
      <c r="D29" s="5">
        <f t="shared" si="0"/>
        <v>23964794.440000001</v>
      </c>
      <c r="E29" s="5">
        <v>2035044.31</v>
      </c>
      <c r="F29" s="5">
        <v>1367581.2</v>
      </c>
      <c r="G29" s="5">
        <f t="shared" si="1"/>
        <v>21929750.130000003</v>
      </c>
      <c r="H29" s="6">
        <v>3600</v>
      </c>
    </row>
    <row r="30" spans="1:8" x14ac:dyDescent="0.2">
      <c r="A30" s="14" t="s">
        <v>40</v>
      </c>
      <c r="B30" s="5">
        <v>1433467.44</v>
      </c>
      <c r="C30" s="5">
        <v>331975</v>
      </c>
      <c r="D30" s="5">
        <f t="shared" si="0"/>
        <v>1765442.44</v>
      </c>
      <c r="E30" s="5">
        <v>730049.57</v>
      </c>
      <c r="F30" s="5">
        <v>708164.94</v>
      </c>
      <c r="G30" s="5">
        <f t="shared" si="1"/>
        <v>1035392.87</v>
      </c>
      <c r="H30" s="6">
        <v>3700</v>
      </c>
    </row>
    <row r="31" spans="1:8" x14ac:dyDescent="0.2">
      <c r="A31" s="14" t="s">
        <v>41</v>
      </c>
      <c r="B31" s="5">
        <v>3219128.09</v>
      </c>
      <c r="C31" s="5">
        <v>10808248.710000001</v>
      </c>
      <c r="D31" s="5">
        <f t="shared" si="0"/>
        <v>14027376.800000001</v>
      </c>
      <c r="E31" s="5">
        <v>6658256.6699999999</v>
      </c>
      <c r="F31" s="5">
        <v>3206734.6</v>
      </c>
      <c r="G31" s="5">
        <f t="shared" si="1"/>
        <v>7369120.1300000008</v>
      </c>
      <c r="H31" s="6">
        <v>3800</v>
      </c>
    </row>
    <row r="32" spans="1:8" x14ac:dyDescent="0.2">
      <c r="A32" s="14" t="s">
        <v>0</v>
      </c>
      <c r="B32" s="5">
        <v>2717328.79</v>
      </c>
      <c r="C32" s="5">
        <v>483855.05</v>
      </c>
      <c r="D32" s="5">
        <f t="shared" si="0"/>
        <v>3201183.84</v>
      </c>
      <c r="E32" s="5">
        <v>1245209.6399999999</v>
      </c>
      <c r="F32" s="5">
        <v>1245209.6399999999</v>
      </c>
      <c r="G32" s="5">
        <f t="shared" si="1"/>
        <v>1955974.2</v>
      </c>
      <c r="H32" s="6">
        <v>3900</v>
      </c>
    </row>
    <row r="33" spans="1:8" x14ac:dyDescent="0.2">
      <c r="A33" s="12" t="s">
        <v>80</v>
      </c>
      <c r="B33" s="9">
        <f>SUM(B34:B42)</f>
        <v>14206191.220000001</v>
      </c>
      <c r="C33" s="9">
        <f>SUM(C34:C42)</f>
        <v>6888495.2800000003</v>
      </c>
      <c r="D33" s="9">
        <f t="shared" si="0"/>
        <v>21094686.5</v>
      </c>
      <c r="E33" s="9">
        <f>SUM(E34:E42)</f>
        <v>10950136.059999999</v>
      </c>
      <c r="F33" s="9">
        <f>SUM(F34:F42)</f>
        <v>10917881.309999999</v>
      </c>
      <c r="G33" s="9">
        <f t="shared" si="1"/>
        <v>10144550.440000001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9570691.2200000007</v>
      </c>
      <c r="C35" s="5">
        <v>805984.28</v>
      </c>
      <c r="D35" s="5">
        <f t="shared" si="0"/>
        <v>10376675.5</v>
      </c>
      <c r="E35" s="5">
        <v>4555279.8099999996</v>
      </c>
      <c r="F35" s="5">
        <v>4523025.0599999996</v>
      </c>
      <c r="G35" s="5">
        <f t="shared" si="1"/>
        <v>5821395.6900000004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2738500</v>
      </c>
      <c r="C37" s="5">
        <v>5488311</v>
      </c>
      <c r="D37" s="5">
        <f t="shared" si="0"/>
        <v>8226811</v>
      </c>
      <c r="E37" s="5">
        <v>4235528</v>
      </c>
      <c r="F37" s="5">
        <v>4235528</v>
      </c>
      <c r="G37" s="5">
        <f t="shared" si="1"/>
        <v>3991283</v>
      </c>
      <c r="H37" s="6">
        <v>4400</v>
      </c>
    </row>
    <row r="38" spans="1:8" x14ac:dyDescent="0.2">
      <c r="A38" s="14" t="s">
        <v>7</v>
      </c>
      <c r="B38" s="5">
        <v>1897000</v>
      </c>
      <c r="C38" s="5">
        <v>594200</v>
      </c>
      <c r="D38" s="5">
        <f t="shared" si="0"/>
        <v>2491200</v>
      </c>
      <c r="E38" s="5">
        <v>2159328.25</v>
      </c>
      <c r="F38" s="5">
        <v>2159328.25</v>
      </c>
      <c r="G38" s="5">
        <f t="shared" si="1"/>
        <v>331871.75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0</v>
      </c>
      <c r="C43" s="9">
        <f>SUM(C44:C52)</f>
        <v>7815760.96</v>
      </c>
      <c r="D43" s="9">
        <f t="shared" si="0"/>
        <v>7815760.96</v>
      </c>
      <c r="E43" s="9">
        <f>SUM(E44:E52)</f>
        <v>5427769.0999999996</v>
      </c>
      <c r="F43" s="9">
        <f>SUM(F44:F52)</f>
        <v>5427769.0999999996</v>
      </c>
      <c r="G43" s="9">
        <f t="shared" si="1"/>
        <v>2387991.8600000003</v>
      </c>
      <c r="H43" s="13">
        <v>0</v>
      </c>
    </row>
    <row r="44" spans="1:8" x14ac:dyDescent="0.2">
      <c r="A44" s="4" t="s">
        <v>49</v>
      </c>
      <c r="B44" s="5">
        <v>0</v>
      </c>
      <c r="C44" s="5">
        <v>2634380.4500000002</v>
      </c>
      <c r="D44" s="5">
        <f t="shared" si="0"/>
        <v>2634380.4500000002</v>
      </c>
      <c r="E44" s="5">
        <v>373610.59</v>
      </c>
      <c r="F44" s="5">
        <v>373610.59</v>
      </c>
      <c r="G44" s="5">
        <f t="shared" si="1"/>
        <v>2260769.8600000003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48883.87</v>
      </c>
      <c r="D45" s="5">
        <f t="shared" si="0"/>
        <v>48883.87</v>
      </c>
      <c r="E45" s="5">
        <v>18883.87</v>
      </c>
      <c r="F45" s="5">
        <v>18883.87</v>
      </c>
      <c r="G45" s="5">
        <f t="shared" si="1"/>
        <v>30000.000000000004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5035274.6399999997</v>
      </c>
      <c r="D47" s="5">
        <f t="shared" si="0"/>
        <v>5035274.6399999997</v>
      </c>
      <c r="E47" s="5">
        <v>5035274.6399999997</v>
      </c>
      <c r="F47" s="5">
        <v>5035274.6399999997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0</v>
      </c>
      <c r="C49" s="5">
        <v>97222</v>
      </c>
      <c r="D49" s="5">
        <f t="shared" si="0"/>
        <v>97222</v>
      </c>
      <c r="E49" s="5">
        <v>0</v>
      </c>
      <c r="F49" s="5">
        <v>0</v>
      </c>
      <c r="G49" s="5">
        <f t="shared" si="1"/>
        <v>97222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38455000</v>
      </c>
      <c r="C53" s="9">
        <f>SUM(C54:C56)</f>
        <v>36678693.880000003</v>
      </c>
      <c r="D53" s="9">
        <f t="shared" si="0"/>
        <v>75133693.879999995</v>
      </c>
      <c r="E53" s="9">
        <f>SUM(E54:E56)</f>
        <v>20207069.149999999</v>
      </c>
      <c r="F53" s="9">
        <f>SUM(F54:F56)</f>
        <v>20207069.149999999</v>
      </c>
      <c r="G53" s="9">
        <f t="shared" si="1"/>
        <v>54926624.729999997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38455000</v>
      </c>
      <c r="C55" s="5">
        <v>36678693.880000003</v>
      </c>
      <c r="D55" s="5">
        <f t="shared" si="0"/>
        <v>75133693.879999995</v>
      </c>
      <c r="E55" s="5">
        <v>20207069.149999999</v>
      </c>
      <c r="F55" s="5">
        <v>20207069.149999999</v>
      </c>
      <c r="G55" s="5">
        <f t="shared" si="1"/>
        <v>54926624.729999997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22243484.5</v>
      </c>
      <c r="C57" s="9">
        <f>SUM(C58:C64)</f>
        <v>-407369.07</v>
      </c>
      <c r="D57" s="9">
        <f t="shared" si="0"/>
        <v>21836115.43</v>
      </c>
      <c r="E57" s="9">
        <f>SUM(E58:E64)</f>
        <v>8572061.6500000004</v>
      </c>
      <c r="F57" s="9">
        <f>SUM(F58:F64)</f>
        <v>8572061.6500000004</v>
      </c>
      <c r="G57" s="9">
        <f t="shared" si="1"/>
        <v>13264053.779999999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10547500</v>
      </c>
      <c r="C62" s="5">
        <v>0</v>
      </c>
      <c r="D62" s="5">
        <f t="shared" si="0"/>
        <v>10547500</v>
      </c>
      <c r="E62" s="5">
        <v>8572061.6500000004</v>
      </c>
      <c r="F62" s="5">
        <v>8572061.6500000004</v>
      </c>
      <c r="G62" s="5">
        <f t="shared" si="1"/>
        <v>1975438.3499999996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11695984.5</v>
      </c>
      <c r="C64" s="5">
        <v>-407369.07</v>
      </c>
      <c r="D64" s="5">
        <f t="shared" si="0"/>
        <v>11288615.43</v>
      </c>
      <c r="E64" s="5">
        <v>0</v>
      </c>
      <c r="F64" s="5">
        <v>0</v>
      </c>
      <c r="G64" s="5">
        <f t="shared" si="1"/>
        <v>11288615.43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255843043.14000002</v>
      </c>
      <c r="C77" s="11">
        <f t="shared" si="4"/>
        <v>139119285.20000002</v>
      </c>
      <c r="D77" s="11">
        <f t="shared" si="4"/>
        <v>394962328.33999997</v>
      </c>
      <c r="E77" s="11">
        <f t="shared" si="4"/>
        <v>135148953.72999999</v>
      </c>
      <c r="F77" s="11">
        <f t="shared" si="4"/>
        <v>131558468.72999999</v>
      </c>
      <c r="G77" s="11">
        <f t="shared" si="4"/>
        <v>259813374.61000001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2024-07-24T23:27:11Z</cp:lastPrinted>
  <dcterms:created xsi:type="dcterms:W3CDTF">2014-02-10T03:37:14Z</dcterms:created>
  <dcterms:modified xsi:type="dcterms:W3CDTF">2024-07-24T23:27:14Z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