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3ER TRIMESTRE\PAGINA WEB\Información Presupuestaria\"/>
    </mc:Choice>
  </mc:AlternateContent>
  <bookViews>
    <workbookView xWindow="0" yWindow="0" windowWidth="25125" windowHeight="1161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D38" i="4"/>
  <c r="G37" i="4"/>
  <c r="F37" i="4"/>
  <c r="E37" i="4"/>
  <c r="D37" i="4"/>
  <c r="C37" i="4"/>
  <c r="B37" i="4"/>
  <c r="G35" i="4"/>
  <c r="D35" i="4"/>
  <c r="G34" i="4"/>
  <c r="G31" i="4" s="1"/>
  <c r="D34" i="4"/>
  <c r="G33" i="4"/>
  <c r="D33" i="4"/>
  <c r="G32" i="4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B40" i="4" l="1"/>
  <c r="D21" i="4"/>
  <c r="C40" i="4"/>
  <c r="D31" i="4"/>
  <c r="G16" i="4"/>
  <c r="G17" i="4" s="1"/>
  <c r="F40" i="4"/>
  <c r="D40" i="4"/>
  <c r="D16" i="4"/>
  <c r="E40" i="4"/>
  <c r="G21" i="4"/>
  <c r="G40" i="4" s="1"/>
  <c r="G41" i="4" s="1"/>
</calcChain>
</file>

<file path=xl/sharedStrings.xml><?xml version="1.0" encoding="utf-8"?>
<sst xmlns="http://schemas.openxmlformats.org/spreadsheetml/2006/main" count="64" uniqueCount="41">
  <si>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</si>
  <si>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</si>
  <si>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</si>
  <si>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</si>
  <si>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</si>
  <si>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</si>
  <si>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</si>
  <si>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</si>
  <si>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</si>
  <si>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</si>
  <si>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</si>
  <si>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</si>
  <si>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</si>
  <si>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</si>
  <si>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</si>
  <si>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</si>
  <si>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</si>
  <si>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</si>
  <si>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</si>
  <si>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</si>
  <si>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</si>
  <si>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</si>
  <si>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</si>
  <si>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</si>
  <si>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</si>
  <si>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</si>
  <si>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</si>
  <si>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</si>
  <si>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</si>
  <si>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</si>
  <si>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</si>
  <si>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</si>
  <si>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</si>
  <si>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</si>
  <si>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</si>
  <si>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</si>
  <si>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</si>
  <si>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INSTITUTO ESTATAL DE LA CULTURA DEL ESTADO DE GUANAJUATO
Estado Analítico de Ingresos
Del 1 de Enero al 30 de Septiembre de 2024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</si>
  <si>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</t>
    </r>
  </si>
  <si>
    <t>por sus actividades diversas no inherentes a su operación que generan recursos y que no sean ingresos por venta de bienes o prestación de servicios, tales como donativos en efectivo, entre otros.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</si>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</sst>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12" fillId="0" borderId="9" xfId="8" applyNumberFormat="1" applyFont="1" applyBorder="1" applyAlignment="1" applyProtection="1">
      <alignment vertical="top"/>
      <protection locked="0"/>
    </xf>
    <xf numFmtId="0" fontId="13" fillId="0" borderId="0" xfId="10" applyFont="1"/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51</xdr:row>
      <xdr:rowOff>114300</xdr:rowOff>
    </xdr:from>
    <xdr:to>
      <xdr:col>5</xdr:col>
      <xdr:colOff>609599</xdr:colOff>
      <xdr:row>57</xdr:row>
      <xdr:rowOff>123825</xdr:rowOff>
    </xdr:to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276350" y="9267825"/>
          <a:ext cx="7096124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3" t="s">
        <v>37</v>
      </c>
      <c r="B1" s="44"/>
      <c r="C1" s="44"/>
      <c r="D1" s="44"/>
      <c r="E1" s="44"/>
      <c r="F1" s="44"/>
      <c r="G1" s="45"/>
    </row>
    <row r="2" spans="1:7" s="3" customFormat="1" x14ac:dyDescent="0.2">
      <c r="A2" s="33"/>
      <c r="B2" s="48" t="s">
        <v>0</v>
      </c>
      <c r="C2" s="49"/>
      <c r="D2" s="49"/>
      <c r="E2" s="49"/>
      <c r="F2" s="50"/>
      <c r="G2" s="46" t="s">
        <v>7</v>
      </c>
    </row>
    <row r="3" spans="1:7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6" t="s">
        <v>14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</row>
    <row r="6" spans="1:7" x14ac:dyDescent="0.2">
      <c r="A6" s="37" t="s">
        <v>15</v>
      </c>
      <c r="B6" s="16">
        <v>0</v>
      </c>
      <c r="C6" s="16">
        <v>0</v>
      </c>
      <c r="D6" s="16">
        <f t="shared" ref="D6:D14" si="0">B6+C6</f>
        <v>0</v>
      </c>
      <c r="E6" s="16">
        <v>0</v>
      </c>
      <c r="F6" s="16">
        <v>0</v>
      </c>
      <c r="G6" s="16">
        <f t="shared" ref="G6:G14" si="1">F6-B6</f>
        <v>0</v>
      </c>
    </row>
    <row r="7" spans="1:7" x14ac:dyDescent="0.2">
      <c r="A7" s="36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6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6" t="s">
        <v>18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</row>
    <row r="10" spans="1:7" x14ac:dyDescent="0.2">
      <c r="A10" s="37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6" t="s">
        <v>20</v>
      </c>
      <c r="B11" s="16">
        <v>23942000</v>
      </c>
      <c r="C11" s="16">
        <v>38162397.950000003</v>
      </c>
      <c r="D11" s="16">
        <f t="shared" si="0"/>
        <v>62104397.950000003</v>
      </c>
      <c r="E11" s="16">
        <v>21493436.710000001</v>
      </c>
      <c r="F11" s="16">
        <v>21490222.91</v>
      </c>
      <c r="G11" s="16">
        <f t="shared" si="1"/>
        <v>-2451777.09</v>
      </c>
    </row>
    <row r="12" spans="1:7" ht="22.5" x14ac:dyDescent="0.2">
      <c r="A12" s="36" t="s">
        <v>21</v>
      </c>
      <c r="B12" s="16">
        <v>1467500</v>
      </c>
      <c r="C12" s="16">
        <v>1870357</v>
      </c>
      <c r="D12" s="16">
        <f t="shared" si="0"/>
        <v>3337857</v>
      </c>
      <c r="E12" s="16">
        <v>3337857</v>
      </c>
      <c r="F12" s="16">
        <v>1837857</v>
      </c>
      <c r="G12" s="16">
        <f t="shared" si="1"/>
        <v>370357</v>
      </c>
    </row>
    <row r="13" spans="1:7" ht="22.5" x14ac:dyDescent="0.2">
      <c r="A13" s="36" t="s">
        <v>22</v>
      </c>
      <c r="B13" s="16">
        <v>230433543.13999999</v>
      </c>
      <c r="C13" s="16">
        <v>157375456.59</v>
      </c>
      <c r="D13" s="16">
        <f t="shared" si="0"/>
        <v>387808999.73000002</v>
      </c>
      <c r="E13" s="16">
        <v>255217308.69999999</v>
      </c>
      <c r="F13" s="16">
        <v>254733898.19999999</v>
      </c>
      <c r="G13" s="16">
        <f t="shared" si="1"/>
        <v>24300355.060000002</v>
      </c>
    </row>
    <row r="14" spans="1:7" x14ac:dyDescent="0.2">
      <c r="A14" s="36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255843043.13999999</v>
      </c>
      <c r="C16" s="17">
        <f t="shared" ref="C16:G16" si="2">SUM(C5:C14)</f>
        <v>197408211.54000002</v>
      </c>
      <c r="D16" s="17">
        <f t="shared" si="2"/>
        <v>453251254.68000001</v>
      </c>
      <c r="E16" s="17">
        <f t="shared" si="2"/>
        <v>280048602.40999997</v>
      </c>
      <c r="F16" s="10">
        <f t="shared" si="2"/>
        <v>278061978.11000001</v>
      </c>
      <c r="G16" s="11">
        <f t="shared" si="2"/>
        <v>22218934.970000003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41">
        <f>+G16</f>
        <v>22218934.970000003</v>
      </c>
    </row>
    <row r="18" spans="1:7" ht="10.5" customHeight="1" x14ac:dyDescent="0.2">
      <c r="A18" s="31"/>
      <c r="B18" s="48" t="s">
        <v>0</v>
      </c>
      <c r="C18" s="49"/>
      <c r="D18" s="49"/>
      <c r="E18" s="49"/>
      <c r="F18" s="50"/>
      <c r="G18" s="46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8">
        <f t="shared" ref="B21:G21" si="3">SUM(B22+B23+B24+B25+B26+B27+B28+B29)</f>
        <v>1467500</v>
      </c>
      <c r="C21" s="18">
        <f t="shared" si="3"/>
        <v>1870357</v>
      </c>
      <c r="D21" s="18">
        <f t="shared" si="3"/>
        <v>3337857</v>
      </c>
      <c r="E21" s="18">
        <f t="shared" si="3"/>
        <v>3337857</v>
      </c>
      <c r="F21" s="18">
        <f t="shared" si="3"/>
        <v>1837857</v>
      </c>
      <c r="G21" s="18">
        <f t="shared" si="3"/>
        <v>370357</v>
      </c>
    </row>
    <row r="22" spans="1:7" x14ac:dyDescent="0.2">
      <c r="A22" s="39" t="s">
        <v>14</v>
      </c>
      <c r="B22" s="19">
        <v>0</v>
      </c>
      <c r="C22" s="19">
        <v>0</v>
      </c>
      <c r="D22" s="19">
        <f t="shared" ref="D22:D29" si="4">B22+C22</f>
        <v>0</v>
      </c>
      <c r="E22" s="19">
        <v>0</v>
      </c>
      <c r="F22" s="19">
        <v>0</v>
      </c>
      <c r="G22" s="19">
        <f t="shared" ref="G22:G29" si="5">F22-B22</f>
        <v>0</v>
      </c>
    </row>
    <row r="23" spans="1:7" x14ac:dyDescent="0.2">
      <c r="A23" s="39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si="5"/>
        <v>0</v>
      </c>
    </row>
    <row r="24" spans="1:7" x14ac:dyDescent="0.2">
      <c r="A24" s="39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39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39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39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39" t="s">
        <v>30</v>
      </c>
      <c r="B28" s="16">
        <v>1467500</v>
      </c>
      <c r="C28" s="16">
        <v>1870357</v>
      </c>
      <c r="D28" s="16">
        <f t="shared" si="4"/>
        <v>3337857</v>
      </c>
      <c r="E28" s="16">
        <v>3337857</v>
      </c>
      <c r="F28" s="16">
        <v>1837857</v>
      </c>
      <c r="G28" s="16">
        <f t="shared" si="5"/>
        <v>370357</v>
      </c>
    </row>
    <row r="29" spans="1:7" ht="22.5" x14ac:dyDescent="0.2">
      <c r="A29" s="39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39"/>
      <c r="B30" s="19"/>
      <c r="C30" s="19"/>
      <c r="D30" s="19"/>
      <c r="E30" s="19"/>
      <c r="F30" s="19"/>
      <c r="G30" s="19"/>
    </row>
    <row r="31" spans="1:7" ht="33.75" x14ac:dyDescent="0.2">
      <c r="A31" s="40" t="s">
        <v>36</v>
      </c>
      <c r="B31" s="20">
        <f t="shared" ref="B31:G31" si="6">SUM(B32:B35)</f>
        <v>254375543.13999999</v>
      </c>
      <c r="C31" s="20">
        <f t="shared" si="6"/>
        <v>195537854.54000002</v>
      </c>
      <c r="D31" s="20">
        <f t="shared" si="6"/>
        <v>449913397.68000001</v>
      </c>
      <c r="E31" s="20">
        <f t="shared" si="6"/>
        <v>276710745.40999997</v>
      </c>
      <c r="F31" s="20">
        <f t="shared" si="6"/>
        <v>276224121.11000001</v>
      </c>
      <c r="G31" s="20">
        <f t="shared" si="6"/>
        <v>21848577.970000003</v>
      </c>
    </row>
    <row r="32" spans="1:7" x14ac:dyDescent="0.2">
      <c r="A32" s="39" t="s">
        <v>15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</row>
    <row r="33" spans="1:7" x14ac:dyDescent="0.2">
      <c r="A33" s="39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5" si="7">F33-B33</f>
        <v>0</v>
      </c>
    </row>
    <row r="34" spans="1:7" ht="22.5" x14ac:dyDescent="0.2">
      <c r="A34" s="39" t="s">
        <v>32</v>
      </c>
      <c r="B34" s="19">
        <v>23942000</v>
      </c>
      <c r="C34" s="19">
        <v>38162397.950000003</v>
      </c>
      <c r="D34" s="19">
        <f>B34+C34</f>
        <v>62104397.950000003</v>
      </c>
      <c r="E34" s="19">
        <v>21493436.710000001</v>
      </c>
      <c r="F34" s="19">
        <v>21490222.91</v>
      </c>
      <c r="G34" s="19">
        <f t="shared" si="7"/>
        <v>-2451777.09</v>
      </c>
    </row>
    <row r="35" spans="1:7" ht="22.5" x14ac:dyDescent="0.2">
      <c r="A35" s="39" t="s">
        <v>22</v>
      </c>
      <c r="B35" s="19">
        <v>230433543.13999999</v>
      </c>
      <c r="C35" s="19">
        <v>157375456.59</v>
      </c>
      <c r="D35" s="19">
        <f>B35+C35</f>
        <v>387808999.73000002</v>
      </c>
      <c r="E35" s="19">
        <v>255217308.69999999</v>
      </c>
      <c r="F35" s="19">
        <v>254733898.19999999</v>
      </c>
      <c r="G35" s="19">
        <f t="shared" si="7"/>
        <v>24300355.060000002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0" t="s">
        <v>33</v>
      </c>
      <c r="B37" s="20">
        <f t="shared" ref="B37:G37" si="8">SUM(B38)</f>
        <v>0</v>
      </c>
      <c r="C37" s="20">
        <f t="shared" si="8"/>
        <v>0</v>
      </c>
      <c r="D37" s="20">
        <f t="shared" si="8"/>
        <v>0</v>
      </c>
      <c r="E37" s="20">
        <f t="shared" si="8"/>
        <v>0</v>
      </c>
      <c r="F37" s="20">
        <f t="shared" si="8"/>
        <v>0</v>
      </c>
      <c r="G37" s="20">
        <f t="shared" si="8"/>
        <v>0</v>
      </c>
    </row>
    <row r="38" spans="1:7" x14ac:dyDescent="0.2">
      <c r="A38" s="39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x14ac:dyDescent="0.2">
      <c r="A39" s="39"/>
      <c r="B39" s="19"/>
      <c r="C39" s="19"/>
      <c r="D39" s="19"/>
      <c r="E39" s="19"/>
      <c r="F39" s="19"/>
      <c r="G39" s="19"/>
    </row>
    <row r="40" spans="1:7" x14ac:dyDescent="0.2">
      <c r="A40" s="14" t="s">
        <v>24</v>
      </c>
      <c r="B40" s="17">
        <f>SUM(B37+B31+B21)</f>
        <v>255843043.13999999</v>
      </c>
      <c r="C40" s="17">
        <f t="shared" ref="C40:G40" si="9">SUM(C37+C31+C21)</f>
        <v>197408211.54000002</v>
      </c>
      <c r="D40" s="17">
        <f t="shared" si="9"/>
        <v>453251254.68000001</v>
      </c>
      <c r="E40" s="17">
        <f t="shared" si="9"/>
        <v>280048602.40999997</v>
      </c>
      <c r="F40" s="17">
        <f t="shared" si="9"/>
        <v>278061978.11000001</v>
      </c>
      <c r="G40" s="11">
        <f t="shared" si="9"/>
        <v>22218934.970000003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41">
        <f>+G40</f>
        <v>22218934.970000003</v>
      </c>
    </row>
    <row r="43" spans="1:7" ht="22.5" x14ac:dyDescent="0.2">
      <c r="A43" s="27" t="s">
        <v>34</v>
      </c>
    </row>
    <row r="44" spans="1:7" x14ac:dyDescent="0.2">
      <c r="A44" s="28" t="s">
        <v>35</v>
      </c>
    </row>
    <row r="45" spans="1:7" x14ac:dyDescent="0.2">
      <c r="A45" s="28" t="s">
        <v>38</v>
      </c>
    </row>
    <row r="46" spans="1:7" x14ac:dyDescent="0.2">
      <c r="A46" s="2" t="s">
        <v>39</v>
      </c>
    </row>
    <row r="47" spans="1:7" x14ac:dyDescent="0.2">
      <c r="A47" s="42" t="s">
        <v>40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6aa8a68a-ab09-4ac8-a697-fdce915bc567"/>
    <ds:schemaRef ds:uri="http://schemas.microsoft.com/office/2006/documentManagement/types"/>
    <ds:schemaRef ds:uri="http://www.w3.org/XML/1998/namespace"/>
    <ds:schemaRef ds:uri="http://purl.org/dc/dcmitype/"/>
    <ds:schemaRef ds:uri="0c865bf4-0f22-4e4d-b041-7b0c1657e5a8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IECG</cp:lastModifiedBy>
  <cp:revision/>
  <cp:lastPrinted>2024-10-30T20:24:35Z</cp:lastPrinted>
  <dcterms:created xsi:type="dcterms:W3CDTF">2012-12-11T20:48:19Z</dcterms:created>
  <dcterms:modified xsi:type="dcterms:W3CDTF">2024-10-31T19:20:17Z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