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1C2DD062-7457-477C-9D41-70965DBDAF9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D21" i="1" l="1"/>
  <c r="G21" i="1" s="1"/>
  <c r="D20" i="1"/>
  <c r="G20" i="1" s="1"/>
  <c r="D11" i="1"/>
  <c r="G11" i="1" s="1"/>
  <c r="D18" i="1" l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35" i="1" l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G24" i="1" s="1"/>
  <c r="F23" i="1"/>
  <c r="E23" i="1"/>
  <c r="C23" i="1"/>
  <c r="B23" i="1"/>
  <c r="D22" i="1"/>
  <c r="G22" i="1" s="1"/>
  <c r="G19" i="1"/>
  <c r="F19" i="1"/>
  <c r="E19" i="1"/>
  <c r="C19" i="1"/>
  <c r="B19" i="1"/>
  <c r="F10" i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D19" i="1" l="1"/>
  <c r="B6" i="1"/>
  <c r="B37" i="1" s="1"/>
  <c r="E6" i="1"/>
  <c r="E37" i="1" s="1"/>
  <c r="C6" i="1"/>
  <c r="C37" i="1" s="1"/>
  <c r="D23" i="1"/>
  <c r="F6" i="1"/>
  <c r="F37" i="1" s="1"/>
  <c r="G23" i="1"/>
  <c r="D31" i="1"/>
  <c r="G10" i="1"/>
  <c r="D10" i="1"/>
  <c r="D6" i="1" s="1"/>
  <c r="D37" i="1" s="1"/>
  <c r="G27" i="1"/>
  <c r="G26" i="1" s="1"/>
  <c r="G6" i="1" l="1"/>
  <c r="G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<sst xmlns="http://schemas.openxmlformats.org/spreadsheetml/2006/main" count="43" uniqueCount="43">
  <si>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</si>
  <si>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</si>
  <si>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</si>
  <si>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</si>
  <si>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</si>
  <si>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</si>
  <si>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</si>
  <si>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</si>
  <si>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</si>
  <si>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</si>
  <si>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</si>
  <si>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</si>
  <si>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</si>
  <si>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</si>
  <si>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</si>
  <si>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</si>
  <si>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</si>
  <si>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</si>
  <si>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</si>
  <si>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</si>
  <si>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</si>
  <si>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</si>
  <si>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</si>
  <si>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</si>
  <si>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</si>
  <si>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</si>
  <si>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</si>
  <si>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</si>
  <si>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</si>
  <si>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</si>
  <si>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</si>
  <si>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</si>
  <si>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</si>
  <si>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</si>
  <si>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</si>
  <si>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</si>
  <si>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</si>
  <si>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</si>
  <si>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</si>
  <si>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</si>
  <si>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</si>
  <si>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</si>
  <si>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INSTITUTO ESTATAL DE LA CULTURA DEL ESTADO DE GUANAJUATO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</si>
</sst>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9" xfId="0" applyNumberFormat="1" applyFont="1" applyBorder="1" applyProtection="1">
      <protection locked="0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4</xdr:col>
      <xdr:colOff>847725</xdr:colOff>
      <xdr:row>48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124152-A179-4394-9A0F-25806ACC40EA}"/>
            </a:ext>
          </a:extLst>
        </xdr:cNvPr>
        <xdr:cNvSpPr txBox="1"/>
      </xdr:nvSpPr>
      <xdr:spPr>
        <a:xfrm>
          <a:off x="4162425" y="64579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A8" sqref="A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42</v>
      </c>
      <c r="B1" s="27"/>
      <c r="C1" s="27"/>
      <c r="D1" s="27"/>
      <c r="E1" s="27"/>
      <c r="F1" s="27"/>
      <c r="G1" s="28"/>
    </row>
    <row r="2" spans="1:7" ht="14.45" customHeight="1" x14ac:dyDescent="0.2">
      <c r="A2" s="15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5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255843043.13999999</v>
      </c>
      <c r="C6" s="10">
        <f t="shared" ref="C6:G6" si="0">+C7+C10+C19+C23+C26+C31</f>
        <v>139486254.59</v>
      </c>
      <c r="D6" s="10">
        <f t="shared" si="0"/>
        <v>395329297.73000002</v>
      </c>
      <c r="E6" s="10">
        <f t="shared" si="0"/>
        <v>359187932.84000003</v>
      </c>
      <c r="F6" s="10">
        <f t="shared" si="0"/>
        <v>357693833.89999998</v>
      </c>
      <c r="G6" s="10">
        <f t="shared" si="0"/>
        <v>36141364.889999986</v>
      </c>
    </row>
    <row r="7" spans="1:7" x14ac:dyDescent="0.2">
      <c r="A7" s="20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0" t="s">
        <v>14</v>
      </c>
      <c r="B10" s="11">
        <f>SUM(B11:B18)</f>
        <v>218784768.25</v>
      </c>
      <c r="C10" s="11">
        <f>SUM(C11:C18)</f>
        <v>69846290.260000005</v>
      </c>
      <c r="D10" s="11">
        <f t="shared" ref="D10:G10" si="2">SUM(D11:D18)</f>
        <v>288631058.50999999</v>
      </c>
      <c r="E10" s="11">
        <f t="shared" si="2"/>
        <v>261780660.91</v>
      </c>
      <c r="F10" s="11">
        <f t="shared" si="2"/>
        <v>260412799.74000001</v>
      </c>
      <c r="G10" s="11">
        <f t="shared" si="2"/>
        <v>26850397.599999994</v>
      </c>
    </row>
    <row r="11" spans="1:7" x14ac:dyDescent="0.2">
      <c r="A11" s="21" t="s">
        <v>15</v>
      </c>
      <c r="B11" s="12">
        <v>218784768.25</v>
      </c>
      <c r="C11" s="12">
        <v>69846290.260000005</v>
      </c>
      <c r="D11" s="12">
        <f t="shared" ref="D11" si="3">B11+C11</f>
        <v>288631058.50999999</v>
      </c>
      <c r="E11" s="12">
        <v>261780660.91</v>
      </c>
      <c r="F11" s="12">
        <v>260412799.74000001</v>
      </c>
      <c r="G11" s="12">
        <f t="shared" ref="G11" si="4">D11-E11</f>
        <v>26850397.599999994</v>
      </c>
    </row>
    <row r="12" spans="1:7" x14ac:dyDescent="0.2">
      <c r="A12" s="21" t="s">
        <v>16</v>
      </c>
      <c r="B12" s="12">
        <v>0</v>
      </c>
      <c r="C12" s="12">
        <v>0</v>
      </c>
      <c r="D12" s="12">
        <f t="shared" ref="D12:D18" si="5">B12+C12</f>
        <v>0</v>
      </c>
      <c r="E12" s="12">
        <v>0</v>
      </c>
      <c r="F12" s="12">
        <v>0</v>
      </c>
      <c r="G12" s="12">
        <f t="shared" ref="G12:G18" si="6">D12-E12</f>
        <v>0</v>
      </c>
    </row>
    <row r="13" spans="1:7" x14ac:dyDescent="0.2">
      <c r="A13" s="21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si="5"/>
        <v>0</v>
      </c>
      <c r="E14" s="12">
        <v>0</v>
      </c>
      <c r="F14" s="12">
        <v>0</v>
      </c>
      <c r="G14" s="12">
        <f t="shared" si="6"/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 x14ac:dyDescent="0.2">
      <c r="A19" s="20" t="s">
        <v>23</v>
      </c>
      <c r="B19" s="11">
        <f>SUM(B20:B22)</f>
        <v>37058274.890000001</v>
      </c>
      <c r="C19" s="11">
        <f>SUM(C20:C22)</f>
        <v>69639964.329999998</v>
      </c>
      <c r="D19" s="11">
        <f t="shared" ref="D19:G19" si="7">SUM(D20:D22)</f>
        <v>106698239.22</v>
      </c>
      <c r="E19" s="11">
        <f t="shared" si="7"/>
        <v>97407271.930000007</v>
      </c>
      <c r="F19" s="11">
        <f t="shared" si="7"/>
        <v>97281034.159999996</v>
      </c>
      <c r="G19" s="11">
        <f t="shared" si="7"/>
        <v>9290967.2899999898</v>
      </c>
    </row>
    <row r="20" spans="1:7" x14ac:dyDescent="0.2">
      <c r="A20" s="21" t="s">
        <v>24</v>
      </c>
      <c r="B20" s="12">
        <v>35776651.890000001</v>
      </c>
      <c r="C20" s="12">
        <v>69591773.989999995</v>
      </c>
      <c r="D20" s="12">
        <f t="shared" ref="D20:D21" si="8">B20+C20</f>
        <v>105368425.88</v>
      </c>
      <c r="E20" s="12">
        <v>96517570.260000005</v>
      </c>
      <c r="F20" s="12">
        <v>96391332.489999995</v>
      </c>
      <c r="G20" s="12">
        <f t="shared" ref="G20:G21" si="9">D20-E20</f>
        <v>8850855.6199999899</v>
      </c>
    </row>
    <row r="21" spans="1:7" x14ac:dyDescent="0.2">
      <c r="A21" s="21" t="s">
        <v>25</v>
      </c>
      <c r="B21" s="12">
        <v>1281623</v>
      </c>
      <c r="C21" s="12">
        <v>48190.34</v>
      </c>
      <c r="D21" s="12">
        <f t="shared" si="8"/>
        <v>1329813.3400000001</v>
      </c>
      <c r="E21" s="12">
        <v>889701.67</v>
      </c>
      <c r="F21" s="12">
        <v>889701.67</v>
      </c>
      <c r="G21" s="12">
        <f t="shared" si="9"/>
        <v>440111.67000000004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ref="D22" si="10">B22+C22</f>
        <v>0</v>
      </c>
      <c r="E22" s="12">
        <v>0</v>
      </c>
      <c r="F22" s="12">
        <v>0</v>
      </c>
      <c r="G22" s="12">
        <f t="shared" ref="G22" si="11">D22-E22</f>
        <v>0</v>
      </c>
    </row>
    <row r="23" spans="1:7" x14ac:dyDescent="0.2">
      <c r="A23" s="20" t="s">
        <v>27</v>
      </c>
      <c r="B23" s="11">
        <f>SUM(B24:B25)</f>
        <v>0</v>
      </c>
      <c r="C23" s="11">
        <f>SUM(C24:C25)</f>
        <v>0</v>
      </c>
      <c r="D23" s="11">
        <f t="shared" ref="D23:G23" si="12">SUM(D24:D25)</f>
        <v>0</v>
      </c>
      <c r="E23" s="11">
        <f t="shared" si="12"/>
        <v>0</v>
      </c>
      <c r="F23" s="11">
        <f t="shared" si="12"/>
        <v>0</v>
      </c>
      <c r="G23" s="11">
        <f t="shared" si="12"/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ref="D24:D25" si="13">B24+C24</f>
        <v>0</v>
      </c>
      <c r="E24" s="12">
        <v>0</v>
      </c>
      <c r="F24" s="12">
        <v>0</v>
      </c>
      <c r="G24" s="12">
        <f t="shared" ref="G24:G25" si="14">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13"/>
        <v>0</v>
      </c>
      <c r="E25" s="12">
        <v>0</v>
      </c>
      <c r="F25" s="12">
        <v>0</v>
      </c>
      <c r="G25" s="12">
        <f t="shared" si="14"/>
        <v>0</v>
      </c>
    </row>
    <row r="26" spans="1:7" x14ac:dyDescent="0.2">
      <c r="A26" s="20" t="s">
        <v>30</v>
      </c>
      <c r="B26" s="11">
        <f>SUM(B27:B30)</f>
        <v>0</v>
      </c>
      <c r="C26" s="11">
        <f>SUM(C27:C30)</f>
        <v>0</v>
      </c>
      <c r="D26" s="11">
        <f t="shared" ref="D26:G26" si="15">SUM(D27:D30)</f>
        <v>0</v>
      </c>
      <c r="E26" s="11">
        <f t="shared" si="15"/>
        <v>0</v>
      </c>
      <c r="F26" s="11">
        <f t="shared" si="15"/>
        <v>0</v>
      </c>
      <c r="G26" s="11">
        <f t="shared" si="15"/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ref="D27:D30" si="16">B27+C27</f>
        <v>0</v>
      </c>
      <c r="E27" s="12">
        <v>0</v>
      </c>
      <c r="F27" s="12">
        <v>0</v>
      </c>
      <c r="G27" s="12">
        <f t="shared" ref="G27:G30" si="17">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16"/>
        <v>0</v>
      </c>
      <c r="E28" s="12">
        <v>0</v>
      </c>
      <c r="F28" s="12">
        <v>0</v>
      </c>
      <c r="G28" s="12">
        <f t="shared" si="17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16"/>
        <v>0</v>
      </c>
      <c r="E29" s="12">
        <v>0</v>
      </c>
      <c r="F29" s="12">
        <v>0</v>
      </c>
      <c r="G29" s="12">
        <f t="shared" si="17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16"/>
        <v>0</v>
      </c>
      <c r="E30" s="12">
        <v>0</v>
      </c>
      <c r="F30" s="12">
        <v>0</v>
      </c>
      <c r="G30" s="12">
        <f t="shared" si="17"/>
        <v>0</v>
      </c>
    </row>
    <row r="31" spans="1:7" x14ac:dyDescent="0.2">
      <c r="A31" s="20" t="s">
        <v>35</v>
      </c>
      <c r="B31" s="11">
        <f>SUM(B32)</f>
        <v>0</v>
      </c>
      <c r="C31" s="11">
        <f t="shared" ref="C31:G31" si="18">SUM(C32)</f>
        <v>0</v>
      </c>
      <c r="D31" s="11">
        <f t="shared" si="18"/>
        <v>0</v>
      </c>
      <c r="E31" s="11">
        <f t="shared" si="18"/>
        <v>0</v>
      </c>
      <c r="F31" s="11">
        <f t="shared" si="18"/>
        <v>0</v>
      </c>
      <c r="G31" s="11">
        <f t="shared" si="18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ref="D32:D35" si="19">B32+C32</f>
        <v>0</v>
      </c>
      <c r="E32" s="12">
        <v>0</v>
      </c>
      <c r="F32" s="12">
        <v>0</v>
      </c>
      <c r="G32" s="12">
        <f t="shared" ref="G32:G35" si="20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9"/>
        <v>0</v>
      </c>
      <c r="E33" s="11">
        <v>0</v>
      </c>
      <c r="F33" s="11">
        <v>0</v>
      </c>
      <c r="G33" s="11">
        <f t="shared" si="20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9"/>
        <v>0</v>
      </c>
      <c r="E34" s="11">
        <v>0</v>
      </c>
      <c r="F34" s="11">
        <v>0</v>
      </c>
      <c r="G34" s="11">
        <f t="shared" si="20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9"/>
        <v>0</v>
      </c>
      <c r="E35" s="11">
        <v>0</v>
      </c>
      <c r="F35" s="11">
        <v>0</v>
      </c>
      <c r="G35" s="11">
        <f t="shared" si="20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22">
        <f t="shared" ref="B37:G37" si="21">+B6+B33+B34+B35</f>
        <v>255843043.13999999</v>
      </c>
      <c r="C37" s="22">
        <f t="shared" si="21"/>
        <v>139486254.59</v>
      </c>
      <c r="D37" s="22">
        <f t="shared" si="21"/>
        <v>395329297.73000002</v>
      </c>
      <c r="E37" s="22">
        <f t="shared" si="21"/>
        <v>359187932.84000003</v>
      </c>
      <c r="F37" s="22">
        <f t="shared" si="21"/>
        <v>357693833.89999998</v>
      </c>
      <c r="G37" s="22">
        <f t="shared" si="21"/>
        <v>36141364.889999986</v>
      </c>
    </row>
    <row r="39" spans="1:7" x14ac:dyDescent="0.2">
      <c r="A39" s="23" t="s">
        <v>41</v>
      </c>
    </row>
  </sheetData>
  <sheetProtection formatCells="0" formatColumns="0" formatRows="0" autoFilter="0"/>
  <protectedRanges>
    <protectedRange sqref="A41:G65523 B38:G40 A38" name="Rango1"/>
    <protectedRange sqref="A11:A18 A20:A22 A24:A25 A27:A30 A32 A8:A9 A36:G36" name="Rango1_3"/>
    <protectedRange sqref="B4:G5" name="Rango1_2_2"/>
    <protectedRange sqref="A37" name="Rango1_1_2"/>
    <protectedRange sqref="B7:G10 B19:G19 B22:G35" name="Rango1_3_1"/>
    <protectedRange sqref="B6:G6" name="Rango1_2_2_1"/>
    <protectedRange sqref="B37:G37" name="Rango1_1_2_1"/>
    <protectedRange sqref="A39" name="Rango1_1"/>
    <protectedRange sqref="B12:G18" name="Rango1_3_2"/>
    <protectedRange sqref="B11:G11" name="Rango1_3_4"/>
    <protectedRange sqref="B20:G21" name="Rango1_3_5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6aa8a68a-ab09-4ac8-a697-fdce915bc567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2025-01-28T20:32:10Z</cp:lastPrinted>
  <dcterms:created xsi:type="dcterms:W3CDTF">2012-12-11T21:13:37Z</dcterms:created>
  <dcterms:modified xsi:type="dcterms:W3CDTF">2025-01-28T20:37:12Z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