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IECG\Documents\ELIZABETH\2024\ESTADOS FINANCIERAS\1ER TRIMESTRE\"/>
    </mc:Choice>
  </mc:AlternateContent>
  <bookViews>
    <workbookView xWindow="0" yWindow="0" windowWidth="28800" windowHeight="11010"/>
  </bookViews>
  <sheets>
    <sheet name="PPI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6" i="4" l="1"/>
  <c r="P26" i="4"/>
  <c r="O26" i="4"/>
  <c r="N26" i="4"/>
  <c r="Q25" i="4"/>
  <c r="P25" i="4"/>
  <c r="O25" i="4"/>
  <c r="N25" i="4"/>
  <c r="Q24" i="4"/>
  <c r="P24" i="4"/>
  <c r="O24" i="4"/>
  <c r="N24" i="4"/>
  <c r="Q23" i="4"/>
  <c r="P23" i="4"/>
  <c r="O23" i="4"/>
  <c r="N23" i="4"/>
  <c r="Q22" i="4"/>
  <c r="P22" i="4"/>
  <c r="O22" i="4"/>
  <c r="N22" i="4"/>
  <c r="Q21" i="4"/>
  <c r="P21" i="4"/>
  <c r="O21" i="4"/>
  <c r="N21" i="4"/>
  <c r="Q20" i="4"/>
  <c r="P20" i="4"/>
  <c r="O20" i="4"/>
  <c r="N20" i="4"/>
  <c r="Q19" i="4"/>
  <c r="P19" i="4"/>
  <c r="O19" i="4"/>
  <c r="N19" i="4"/>
  <c r="Q18" i="4"/>
  <c r="P18" i="4"/>
  <c r="O18" i="4"/>
  <c r="N18" i="4"/>
  <c r="Q17" i="4"/>
  <c r="P17" i="4"/>
  <c r="O17" i="4"/>
  <c r="N17" i="4"/>
  <c r="Q16" i="4"/>
  <c r="P16" i="4"/>
  <c r="O16" i="4"/>
  <c r="N16" i="4"/>
  <c r="Q15" i="4"/>
  <c r="P15" i="4"/>
  <c r="O15" i="4"/>
  <c r="N15" i="4"/>
  <c r="Q14" i="4"/>
  <c r="P14" i="4"/>
  <c r="O14" i="4"/>
  <c r="N14" i="4"/>
  <c r="Q13" i="4"/>
  <c r="P13" i="4"/>
  <c r="O13" i="4"/>
  <c r="N13" i="4"/>
  <c r="Q12" i="4"/>
  <c r="P12" i="4"/>
  <c r="O12" i="4"/>
  <c r="N12" i="4"/>
  <c r="Q11" i="4"/>
  <c r="P11" i="4"/>
  <c r="O11" i="4"/>
  <c r="N11" i="4"/>
  <c r="Q10" i="4"/>
  <c r="P10" i="4"/>
  <c r="O10" i="4"/>
  <c r="N10" i="4"/>
  <c r="Q9" i="4"/>
  <c r="P9" i="4"/>
  <c r="O9" i="4"/>
  <c r="N9" i="4"/>
  <c r="Q8" i="4"/>
  <c r="P8" i="4"/>
  <c r="O8" i="4"/>
  <c r="N8" i="4"/>
  <c r="Q7" i="4"/>
  <c r="P7" i="4"/>
  <c r="O7" i="4"/>
  <c r="N7" i="4"/>
  <c r="Q6" i="4"/>
  <c r="P6" i="4"/>
  <c r="O6" i="4"/>
  <c r="N6" i="4"/>
  <c r="Q5" i="4"/>
  <c r="P5" i="4"/>
  <c r="O5" i="4"/>
  <c r="N5" i="4"/>
  <c r="O4" i="4"/>
  <c r="P27" i="4" l="1"/>
  <c r="Q27" i="4"/>
  <c r="I27" i="4" l="1"/>
  <c r="H27" i="4"/>
  <c r="G27" i="4"/>
  <c r="N4" i="4" l="1"/>
  <c r="Q4" i="4"/>
  <c r="P4" i="4"/>
</calcChain>
</file>

<file path=xl/sharedStrings.xml><?xml version="1.0" encoding="utf-8"?>
<sst xmlns="http://schemas.openxmlformats.org/spreadsheetml/2006/main" count="184" uniqueCount="77">
  <si>
    <t>Inversión</t>
  </si>
  <si>
    <t>Metas</t>
  </si>
  <si>
    <t>% Avance Financiero</t>
  </si>
  <si>
    <t>% Avance Metas</t>
  </si>
  <si>
    <t>Clave del Programa/ Proyecto</t>
  </si>
  <si>
    <t>Nombre</t>
  </si>
  <si>
    <t>Descripción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</si>
  <si>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</si>
  <si>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</si>
  <si>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</si>
  <si>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</si>
  <si>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</si>
  <si>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</si>
  <si>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</si>
  <si>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</si>
  <si>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</si>
  <si>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</si>
  <si>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Porcentaje</t>
  </si>
  <si>
    <t>Clave UR</t>
  </si>
  <si>
    <t>Descripción UR</t>
  </si>
  <si>
    <t>Partida</t>
  </si>
  <si>
    <t>E003PB04322399</t>
  </si>
  <si>
    <t>R23 PROMOCIÓN Y DIFUSIÓN DEL LIBRO Y LECTURA</t>
  </si>
  <si>
    <t>5110</t>
  </si>
  <si>
    <t>BIENES MUEBLES</t>
  </si>
  <si>
    <t>COORDINACIÓN DE FOMENTO AL LIBRO Y LA LE</t>
  </si>
  <si>
    <t>211213011030500</t>
  </si>
  <si>
    <t>E003PB0433</t>
  </si>
  <si>
    <t>COORDINACIÓN Y OPERACIÓN DE LOS MUSEOS ADSCRITOS AL IEC</t>
  </si>
  <si>
    <t>DIRECCIÓN DE MUSEOS Y ARTES VISUALES</t>
  </si>
  <si>
    <t>211213011080000</t>
  </si>
  <si>
    <t>E003PB04332399</t>
  </si>
  <si>
    <t>R23 COORD Y OPERACI MUSEOS ADSCRITOS AL IEC</t>
  </si>
  <si>
    <t>M005GA2001</t>
  </si>
  <si>
    <t>DIRECCIÓN ESTRATÉGICA DEL IEC</t>
  </si>
  <si>
    <t>SECRETARÍA PARTICULAR IEC</t>
  </si>
  <si>
    <t>211213011010100</t>
  </si>
  <si>
    <t>M006GB1001</t>
  </si>
  <si>
    <t>ADMINISTRACIÓN DE LOS RECURSOS HUMANOS, MATERIALES FINANCIEROS Y DE SERVICIOS DEL IEC</t>
  </si>
  <si>
    <t>DIRECCIÓN DE ADMINISTRACIÓN IEC</t>
  </si>
  <si>
    <t>211213011020000</t>
  </si>
  <si>
    <t>5150</t>
  </si>
  <si>
    <t>E003PB0435</t>
  </si>
  <si>
    <t>DIFUSIÓN DEL PATRIMONIO ARQUEOLÓGICO  A TRAVÉS DE LOS  CENTROS DE ATENCIÓN A VISITANTES</t>
  </si>
  <si>
    <t>COORDINACIÓN DE OPERACIÓN Y EXTENSIÓN PA</t>
  </si>
  <si>
    <t>211213011050400</t>
  </si>
  <si>
    <t>M006GB1399</t>
  </si>
  <si>
    <t>COORDINACIÓN DE COMUNICACIÓN SOCIAL DEL INSTITUTO ESTATAL DE LA CULTURA</t>
  </si>
  <si>
    <t>COORDINACIÓN DE COMUNICACIÓN IEC</t>
  </si>
  <si>
    <t>211213011010300</t>
  </si>
  <si>
    <t>5190</t>
  </si>
  <si>
    <t>5210</t>
  </si>
  <si>
    <t>E003PB04342399</t>
  </si>
  <si>
    <t>R23 ADMINISTRACIÓN DE TEATROS Y ESCENARIOS</t>
  </si>
  <si>
    <t>5410</t>
  </si>
  <si>
    <t>COORDINACIÓN DE OPERACIONES Y PRODUCCIÓN</t>
  </si>
  <si>
    <t>211213011060100</t>
  </si>
  <si>
    <t>5640</t>
  </si>
  <si>
    <t/>
  </si>
  <si>
    <t>5660</t>
  </si>
  <si>
    <t>E003QA32332201</t>
  </si>
  <si>
    <t>REHAB ADECUACIÓN ESPACIOS TEATRO JUÁREZ</t>
  </si>
  <si>
    <t>6220</t>
  </si>
  <si>
    <t>OBRA</t>
  </si>
  <si>
    <t>DIRECCIÓN DE PATRIMONIO CULTURAL</t>
  </si>
  <si>
    <t>211213011050000</t>
  </si>
  <si>
    <t>E003QA32332202</t>
  </si>
  <si>
    <t>EQUIPAMIENTO SEGURIDAD TEATRO JUÁREZ</t>
  </si>
  <si>
    <t>E003QA32332203</t>
  </si>
  <si>
    <t>EQUIPAMIENTO ESCÉNICO TEATRO JUÁREZ</t>
  </si>
  <si>
    <t>E003QA32332401</t>
  </si>
  <si>
    <t>REHABILITACIÓN, ADECUACIÓN Y EQUIPAMIENTO DEL TEATRO JUÁREZ</t>
  </si>
  <si>
    <t>E003QA32332402</t>
  </si>
  <si>
    <t>E003QA32332403</t>
  </si>
  <si>
    <t>SEGUNDA ETAPA REH TEATRO JUÁREZ</t>
  </si>
  <si>
    <t>INSTITUTO ESTATAL DE LA CULTURA DEL ESTADO DE GUANAJUATO
Programas y Proyectos de Inversión
Del 1 de Enero al 31 de Marzo de 2024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</si>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</sst>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5">
    <xf numFmtId="0" fontId="0" fillId="0" borderId="0"/>
    <xf numFmtId="0" fontId="2" fillId="0" borderId="0"/>
    <xf numFmtId="0" fontId="5" fillId="0" borderId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1" xfId="18" applyFont="1" applyFill="1" applyBorder="1" applyAlignment="1" applyProtection="1">
      <alignment horizontal="center" vertical="top" wrapText="1"/>
      <protection locked="0"/>
    </xf>
    <xf numFmtId="0" fontId="3" fillId="2" borderId="3" xfId="18" applyFont="1" applyFill="1" applyBorder="1" applyAlignment="1" applyProtection="1">
      <alignment horizontal="center" vertical="top" wrapText="1"/>
      <protection locked="0"/>
    </xf>
    <xf numFmtId="0" fontId="3" fillId="2" borderId="6" xfId="2" applyFont="1" applyFill="1" applyBorder="1" applyAlignment="1" applyProtection="1">
      <alignment horizontal="center" vertical="center" wrapText="1"/>
      <protection locked="0"/>
    </xf>
    <xf numFmtId="0" fontId="3" fillId="0" borderId="6" xfId="2" applyFont="1" applyBorder="1" applyAlignment="1" applyProtection="1">
      <alignment horizontal="center" vertical="center" wrapText="1"/>
      <protection locked="0"/>
    </xf>
    <xf numFmtId="10" fontId="3" fillId="0" borderId="6" xfId="31" applyNumberFormat="1" applyFont="1" applyBorder="1" applyAlignment="1" applyProtection="1">
      <alignment vertical="center" wrapText="1"/>
      <protection locked="0"/>
    </xf>
    <xf numFmtId="10" fontId="3" fillId="0" borderId="6" xfId="31" applyNumberFormat="1" applyFont="1" applyBorder="1" applyAlignment="1" applyProtection="1">
      <alignment horizontal="center" vertical="center" wrapText="1"/>
      <protection locked="0"/>
    </xf>
    <xf numFmtId="0" fontId="7" fillId="0" borderId="6" xfId="2" applyFont="1" applyBorder="1" applyAlignment="1" applyProtection="1">
      <alignment vertical="center" wrapText="1"/>
      <protection locked="0"/>
    </xf>
    <xf numFmtId="4" fontId="3" fillId="2" borderId="6" xfId="13" applyNumberFormat="1" applyFont="1" applyFill="1" applyBorder="1" applyAlignment="1" applyProtection="1">
      <alignment horizontal="center" vertical="center" wrapText="1"/>
      <protection locked="0"/>
    </xf>
    <xf numFmtId="4" fontId="3" fillId="0" borderId="6" xfId="2" applyNumberFormat="1" applyFont="1" applyBorder="1" applyAlignment="1" applyProtection="1">
      <alignment horizontal="center" vertical="center" wrapText="1"/>
      <protection locked="0"/>
    </xf>
    <xf numFmtId="4" fontId="8" fillId="0" borderId="6" xfId="0" applyNumberFormat="1" applyFont="1" applyBorder="1"/>
    <xf numFmtId="49" fontId="3" fillId="0" borderId="3" xfId="18" applyNumberFormat="1" applyFont="1" applyBorder="1" applyAlignment="1" applyProtection="1">
      <alignment horizontal="center" vertical="top" wrapText="1"/>
      <protection locked="0"/>
    </xf>
    <xf numFmtId="10" fontId="9" fillId="0" borderId="7" xfId="31" applyNumberFormat="1" applyFont="1" applyFill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3" fillId="2" borderId="2" xfId="2" applyFont="1" applyFill="1" applyBorder="1" applyAlignment="1" applyProtection="1">
      <alignment horizontal="center" wrapText="1"/>
      <protection locked="0"/>
    </xf>
    <xf numFmtId="0" fontId="3" fillId="2" borderId="4" xfId="2" applyFont="1" applyFill="1" applyBorder="1" applyAlignment="1" applyProtection="1">
      <alignment horizontal="center" wrapText="1"/>
      <protection locked="0"/>
    </xf>
    <xf numFmtId="0" fontId="3" fillId="2" borderId="5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/>
      <protection locked="0"/>
    </xf>
    <xf numFmtId="0" fontId="3" fillId="2" borderId="5" xfId="2" applyFont="1" applyFill="1" applyBorder="1" applyAlignment="1" applyProtection="1">
      <alignment horizontal="center"/>
      <protection locked="0"/>
    </xf>
    <xf numFmtId="0" fontId="3" fillId="2" borderId="2" xfId="13" applyFont="1" applyFill="1" applyBorder="1" applyAlignment="1" applyProtection="1">
      <alignment horizontal="center" vertical="center"/>
      <protection locked="0"/>
    </xf>
    <xf numFmtId="0" fontId="3" fillId="2" borderId="5" xfId="13" applyFont="1" applyFill="1" applyBorder="1" applyAlignment="1" applyProtection="1">
      <alignment horizontal="center" vertical="center"/>
      <protection locked="0"/>
    </xf>
    <xf numFmtId="0" fontId="3" fillId="2" borderId="6" xfId="2" applyFont="1" applyFill="1" applyBorder="1" applyAlignment="1" applyProtection="1">
      <alignment horizontal="center" wrapText="1"/>
      <protection locked="0"/>
    </xf>
  </cellXfs>
  <cellStyles count="45">
    <cellStyle name="Euro" xfId="3"/>
    <cellStyle name="Millares 2" xfId="4"/>
    <cellStyle name="Millares 2 2" xfId="5"/>
    <cellStyle name="Millares 2 2 2" xfId="24"/>
    <cellStyle name="Millares 2 2 2 2" xfId="39"/>
    <cellStyle name="Millares 2 2 3" xfId="33"/>
    <cellStyle name="Millares 2 3" xfId="6"/>
    <cellStyle name="Millares 2 3 2" xfId="25"/>
    <cellStyle name="Millares 2 3 2 2" xfId="40"/>
    <cellStyle name="Millares 2 3 3" xfId="34"/>
    <cellStyle name="Millares 2 4" xfId="23"/>
    <cellStyle name="Millares 2 4 2" xfId="38"/>
    <cellStyle name="Millares 2 5" xfId="32"/>
    <cellStyle name="Millares 3" xfId="7"/>
    <cellStyle name="Millares 3 2" xfId="26"/>
    <cellStyle name="Millares 3 2 2" xfId="41"/>
    <cellStyle name="Millares 3 3" xfId="35"/>
    <cellStyle name="Millares 4" xfId="28"/>
    <cellStyle name="Millares 4 2" xfId="43"/>
    <cellStyle name="Moneda 2" xfId="8"/>
    <cellStyle name="Moneda 2 2" xfId="27"/>
    <cellStyle name="Moneda 2 2 2" xfId="42"/>
    <cellStyle name="Moneda 2 3" xfId="36"/>
    <cellStyle name="Moneda 3" xfId="20"/>
    <cellStyle name="Moneda 3 2" xfId="30"/>
    <cellStyle name="Moneda 3 2 2" xfId="44"/>
    <cellStyle name="Moneda 3 3" xfId="37"/>
    <cellStyle name="Normal" xfId="0" builtinId="0"/>
    <cellStyle name="Normal 2" xfId="9"/>
    <cellStyle name="Normal 2 2" xfId="10"/>
    <cellStyle name="Normal 3" xfId="1"/>
    <cellStyle name="Normal 3 2" xfId="22"/>
    <cellStyle name="Normal 3 3" xfId="11"/>
    <cellStyle name="Normal 4" xfId="12"/>
    <cellStyle name="Normal 4 2" xfId="13"/>
    <cellStyle name="Normal 5" xfId="14"/>
    <cellStyle name="Normal 5 2" xfId="15"/>
    <cellStyle name="Normal 6" xfId="16"/>
    <cellStyle name="Normal 6 2" xfId="17"/>
    <cellStyle name="Normal 7" xfId="19"/>
    <cellStyle name="Normal 8" xfId="2"/>
    <cellStyle name="Normal_141008Reportes Cuadros Institucionales-sectorialesADV" xfId="18"/>
    <cellStyle name="Porcentaje" xfId="31" builtinId="5"/>
    <cellStyle name="Porcentaje 2" xfId="21"/>
    <cellStyle name="Porcentaje 3" xfId="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2184400</xdr:colOff>
      <xdr:row>33</xdr:row>
      <xdr:rowOff>180975</xdr:rowOff>
    </xdr:from>
    <xdr:to>
      <xdr:col>6</xdr:col>
      <xdr:colOff>714376</xdr:colOff>
      <xdr:row>40</xdr:row>
      <xdr:rowOff>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1761D96C-440E-4497-805C-D23C09298598}"/>
            </a:ext>
          </a:extLst>
        </xdr:cNvPr>
        <xdr:cNvSpPr txBox="1"/>
      </xdr:nvSpPr>
      <xdr:spPr>
        <a:xfrm>
          <a:off x="9074150" y="7356475"/>
          <a:ext cx="5753101" cy="1152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  _________________________                                       _______________________________</a:t>
          </a:r>
        </a:p>
        <a:p>
          <a:r>
            <a:rPr lang="es-MX" sz="1100"/>
            <a:t>María Adriana Camarena de Obeso                               Ma. Guadalupe Martha Saucedo Serrano</a:t>
          </a:r>
        </a:p>
        <a:p>
          <a:r>
            <a:rPr lang="es-MX" sz="1100"/>
            <a:t>            Directora General 		</a:t>
          </a:r>
          <a:r>
            <a:rPr lang="es-MX" sz="1100" baseline="0"/>
            <a:t>                 </a:t>
          </a:r>
          <a:r>
            <a:rPr lang="es-MX" sz="1100"/>
            <a:t>Directora de Administración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"/>
  <sheetViews>
    <sheetView tabSelected="1" zoomScaleNormal="100" workbookViewId="0">
      <selection activeCell="D14" sqref="D14"/>
    </sheetView>
  </sheetViews>
  <sheetFormatPr baseColWidth="10" defaultRowHeight="15" x14ac:dyDescent="0.25"/>
  <cols>
    <col min="1" max="1" width="21.140625" customWidth="1"/>
    <col min="2" max="2" width="69.42578125" customWidth="1"/>
    <col min="3" max="3" width="12.5703125" customWidth="1"/>
    <col min="4" max="4" width="35.140625" customWidth="1"/>
    <col min="5" max="5" width="24.85546875" customWidth="1"/>
    <col min="6" max="6" width="48.42578125" customWidth="1"/>
    <col min="7" max="7" width="17.85546875" customWidth="1"/>
    <col min="8" max="8" width="18.5703125" customWidth="1"/>
    <col min="9" max="9" width="16.5703125" customWidth="1"/>
    <col min="10" max="10" width="11.42578125" customWidth="1"/>
    <col min="11" max="11" width="11.28515625" customWidth="1"/>
    <col min="14" max="14" width="10.85546875" customWidth="1"/>
  </cols>
  <sheetData>
    <row r="1" spans="1:17" ht="47.1" customHeight="1" x14ac:dyDescent="0.25">
      <c r="A1" s="22" t="s">
        <v>75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</row>
    <row r="2" spans="1:17" x14ac:dyDescent="0.25">
      <c r="A2" s="2"/>
      <c r="B2" s="2"/>
      <c r="C2" s="2"/>
      <c r="D2" s="2"/>
      <c r="E2" s="2"/>
      <c r="F2" s="2"/>
      <c r="G2" s="15" t="s">
        <v>0</v>
      </c>
      <c r="H2" s="16"/>
      <c r="I2" s="17"/>
      <c r="J2" s="15" t="s">
        <v>1</v>
      </c>
      <c r="K2" s="16"/>
      <c r="L2" s="16"/>
      <c r="M2" s="17"/>
      <c r="N2" s="18" t="s">
        <v>2</v>
      </c>
      <c r="O2" s="19"/>
      <c r="P2" s="20" t="s">
        <v>3</v>
      </c>
      <c r="Q2" s="21"/>
    </row>
    <row r="3" spans="1:17" ht="23.25" x14ac:dyDescent="0.25">
      <c r="A3" s="3" t="s">
        <v>4</v>
      </c>
      <c r="B3" s="3" t="s">
        <v>5</v>
      </c>
      <c r="C3" s="3" t="s">
        <v>20</v>
      </c>
      <c r="D3" s="3" t="s">
        <v>6</v>
      </c>
      <c r="E3" s="3" t="s">
        <v>18</v>
      </c>
      <c r="F3" s="3" t="s">
        <v>19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8</v>
      </c>
      <c r="L3" s="4" t="s">
        <v>11</v>
      </c>
      <c r="M3" s="4" t="s">
        <v>12</v>
      </c>
      <c r="N3" s="1" t="s">
        <v>13</v>
      </c>
      <c r="O3" s="1" t="s">
        <v>14</v>
      </c>
      <c r="P3" s="9" t="s">
        <v>15</v>
      </c>
      <c r="Q3" s="9" t="s">
        <v>16</v>
      </c>
    </row>
    <row r="4" spans="1:17" x14ac:dyDescent="0.25">
      <c r="A4" s="12" t="s">
        <v>21</v>
      </c>
      <c r="B4" s="12" t="s">
        <v>22</v>
      </c>
      <c r="C4" s="12" t="s">
        <v>23</v>
      </c>
      <c r="D4" s="12" t="s">
        <v>24</v>
      </c>
      <c r="E4" s="12" t="s">
        <v>26</v>
      </c>
      <c r="F4" s="12" t="s">
        <v>25</v>
      </c>
      <c r="G4" s="10">
        <v>0</v>
      </c>
      <c r="H4" s="10">
        <v>37584</v>
      </c>
      <c r="I4" s="10">
        <v>0</v>
      </c>
      <c r="J4" s="5"/>
      <c r="K4" s="5"/>
      <c r="L4" s="5"/>
      <c r="M4" s="8" t="s">
        <v>17</v>
      </c>
      <c r="N4" s="7">
        <f t="shared" ref="N4:N26" si="0">IF(G4&gt;0,I4/G4,0)</f>
        <v>0</v>
      </c>
      <c r="O4" s="7">
        <f t="shared" ref="O4:O26" si="1">IF(H4&gt;0,I4/H4,0)</f>
        <v>0</v>
      </c>
      <c r="P4" s="6">
        <f t="shared" ref="P4:P26" si="2">IF(J4=0,0,L4/J4)</f>
        <v>0</v>
      </c>
      <c r="Q4" s="6">
        <f t="shared" ref="Q4:Q26" si="3">IF(L4=0,0,L4/K4)</f>
        <v>0</v>
      </c>
    </row>
    <row r="5" spans="1:17" x14ac:dyDescent="0.25">
      <c r="A5" s="12" t="s">
        <v>27</v>
      </c>
      <c r="B5" s="12" t="s">
        <v>28</v>
      </c>
      <c r="C5" s="12" t="s">
        <v>23</v>
      </c>
      <c r="D5" s="12" t="s">
        <v>24</v>
      </c>
      <c r="E5" s="12" t="s">
        <v>30</v>
      </c>
      <c r="F5" s="12" t="s">
        <v>29</v>
      </c>
      <c r="G5" s="10">
        <v>0</v>
      </c>
      <c r="H5" s="10">
        <v>778616</v>
      </c>
      <c r="I5" s="10">
        <v>0</v>
      </c>
      <c r="J5" s="5"/>
      <c r="K5" s="5"/>
      <c r="L5" s="5"/>
      <c r="M5" s="8" t="s">
        <v>17</v>
      </c>
      <c r="N5" s="7">
        <f t="shared" si="0"/>
        <v>0</v>
      </c>
      <c r="O5" s="7">
        <f t="shared" si="1"/>
        <v>0</v>
      </c>
      <c r="P5" s="6">
        <f t="shared" si="2"/>
        <v>0</v>
      </c>
      <c r="Q5" s="6">
        <f t="shared" si="3"/>
        <v>0</v>
      </c>
    </row>
    <row r="6" spans="1:17" x14ac:dyDescent="0.25">
      <c r="A6" s="12" t="s">
        <v>31</v>
      </c>
      <c r="B6" s="12" t="s">
        <v>32</v>
      </c>
      <c r="C6" s="12" t="s">
        <v>23</v>
      </c>
      <c r="D6" s="12" t="s">
        <v>24</v>
      </c>
      <c r="E6" s="12" t="s">
        <v>30</v>
      </c>
      <c r="F6" s="12" t="s">
        <v>29</v>
      </c>
      <c r="G6" s="10">
        <v>0</v>
      </c>
      <c r="H6" s="10">
        <v>41194.400000000001</v>
      </c>
      <c r="I6" s="10">
        <v>0</v>
      </c>
      <c r="J6" s="5"/>
      <c r="K6" s="5"/>
      <c r="L6" s="5"/>
      <c r="M6" s="8" t="s">
        <v>17</v>
      </c>
      <c r="N6" s="7">
        <f t="shared" si="0"/>
        <v>0</v>
      </c>
      <c r="O6" s="7">
        <f t="shared" si="1"/>
        <v>0</v>
      </c>
      <c r="P6" s="6">
        <f t="shared" si="2"/>
        <v>0</v>
      </c>
      <c r="Q6" s="6">
        <f t="shared" si="3"/>
        <v>0</v>
      </c>
    </row>
    <row r="7" spans="1:17" x14ac:dyDescent="0.25">
      <c r="A7" s="12" t="s">
        <v>33</v>
      </c>
      <c r="B7" s="12" t="s">
        <v>34</v>
      </c>
      <c r="C7" s="12" t="s">
        <v>23</v>
      </c>
      <c r="D7" s="12" t="s">
        <v>24</v>
      </c>
      <c r="E7" s="12" t="s">
        <v>36</v>
      </c>
      <c r="F7" s="12" t="s">
        <v>35</v>
      </c>
      <c r="G7" s="10">
        <v>0</v>
      </c>
      <c r="H7" s="10">
        <v>31500</v>
      </c>
      <c r="I7" s="10">
        <v>0</v>
      </c>
      <c r="J7" s="5"/>
      <c r="K7" s="5"/>
      <c r="L7" s="5"/>
      <c r="M7" s="8" t="s">
        <v>17</v>
      </c>
      <c r="N7" s="7">
        <f t="shared" si="0"/>
        <v>0</v>
      </c>
      <c r="O7" s="7">
        <f t="shared" si="1"/>
        <v>0</v>
      </c>
      <c r="P7" s="6">
        <f t="shared" si="2"/>
        <v>0</v>
      </c>
      <c r="Q7" s="6">
        <f t="shared" si="3"/>
        <v>0</v>
      </c>
    </row>
    <row r="8" spans="1:17" ht="22.5" x14ac:dyDescent="0.25">
      <c r="A8" s="12" t="s">
        <v>37</v>
      </c>
      <c r="B8" s="12" t="s">
        <v>38</v>
      </c>
      <c r="C8" s="12" t="s">
        <v>23</v>
      </c>
      <c r="D8" s="12" t="s">
        <v>24</v>
      </c>
      <c r="E8" s="12" t="s">
        <v>40</v>
      </c>
      <c r="F8" s="12" t="s">
        <v>39</v>
      </c>
      <c r="G8" s="10">
        <v>0</v>
      </c>
      <c r="H8" s="10">
        <v>31500</v>
      </c>
      <c r="I8" s="10">
        <v>0</v>
      </c>
      <c r="J8" s="5"/>
      <c r="K8" s="5"/>
      <c r="L8" s="5"/>
      <c r="M8" s="8" t="s">
        <v>17</v>
      </c>
      <c r="N8" s="7">
        <f t="shared" si="0"/>
        <v>0</v>
      </c>
      <c r="O8" s="7">
        <f t="shared" si="1"/>
        <v>0</v>
      </c>
      <c r="P8" s="6">
        <f t="shared" si="2"/>
        <v>0</v>
      </c>
      <c r="Q8" s="6">
        <f t="shared" si="3"/>
        <v>0</v>
      </c>
    </row>
    <row r="9" spans="1:17" x14ac:dyDescent="0.25">
      <c r="A9" s="12" t="s">
        <v>21</v>
      </c>
      <c r="B9" s="12" t="s">
        <v>22</v>
      </c>
      <c r="C9" s="12" t="s">
        <v>41</v>
      </c>
      <c r="D9" s="12" t="s">
        <v>24</v>
      </c>
      <c r="E9" s="12" t="s">
        <v>26</v>
      </c>
      <c r="F9" s="12" t="s">
        <v>25</v>
      </c>
      <c r="G9" s="10">
        <v>0</v>
      </c>
      <c r="H9" s="10">
        <v>58794</v>
      </c>
      <c r="I9" s="10">
        <v>58794</v>
      </c>
      <c r="J9" s="5"/>
      <c r="K9" s="5"/>
      <c r="L9" s="5"/>
      <c r="M9" s="8" t="s">
        <v>17</v>
      </c>
      <c r="N9" s="7">
        <f t="shared" si="0"/>
        <v>0</v>
      </c>
      <c r="O9" s="7">
        <f t="shared" si="1"/>
        <v>1</v>
      </c>
      <c r="P9" s="6">
        <f t="shared" si="2"/>
        <v>0</v>
      </c>
      <c r="Q9" s="6">
        <f t="shared" si="3"/>
        <v>0</v>
      </c>
    </row>
    <row r="10" spans="1:17" ht="22.5" x14ac:dyDescent="0.25">
      <c r="A10" s="12" t="s">
        <v>42</v>
      </c>
      <c r="B10" s="12" t="s">
        <v>43</v>
      </c>
      <c r="C10" s="12" t="s">
        <v>41</v>
      </c>
      <c r="D10" s="12" t="s">
        <v>24</v>
      </c>
      <c r="E10" s="12" t="s">
        <v>45</v>
      </c>
      <c r="F10" s="12" t="s">
        <v>44</v>
      </c>
      <c r="G10" s="10">
        <v>0</v>
      </c>
      <c r="H10" s="10">
        <v>155000</v>
      </c>
      <c r="I10" s="10">
        <v>0</v>
      </c>
      <c r="J10" s="5"/>
      <c r="K10" s="5"/>
      <c r="L10" s="5"/>
      <c r="M10" s="8" t="s">
        <v>17</v>
      </c>
      <c r="N10" s="7">
        <f t="shared" si="0"/>
        <v>0</v>
      </c>
      <c r="O10" s="7">
        <f t="shared" si="1"/>
        <v>0</v>
      </c>
      <c r="P10" s="6">
        <f t="shared" si="2"/>
        <v>0</v>
      </c>
      <c r="Q10" s="6">
        <f t="shared" si="3"/>
        <v>0</v>
      </c>
    </row>
    <row r="11" spans="1:17" ht="22.5" x14ac:dyDescent="0.25">
      <c r="A11" s="12" t="s">
        <v>37</v>
      </c>
      <c r="B11" s="12" t="s">
        <v>38</v>
      </c>
      <c r="C11" s="12" t="s">
        <v>41</v>
      </c>
      <c r="D11" s="12" t="s">
        <v>24</v>
      </c>
      <c r="E11" s="12" t="s">
        <v>40</v>
      </c>
      <c r="F11" s="12" t="s">
        <v>39</v>
      </c>
      <c r="G11" s="10">
        <v>0</v>
      </c>
      <c r="H11" s="10">
        <v>141535</v>
      </c>
      <c r="I11" s="10">
        <v>0</v>
      </c>
      <c r="J11" s="5"/>
      <c r="K11" s="5"/>
      <c r="L11" s="5"/>
      <c r="M11" s="8" t="s">
        <v>17</v>
      </c>
      <c r="N11" s="7">
        <f t="shared" si="0"/>
        <v>0</v>
      </c>
      <c r="O11" s="7">
        <f t="shared" si="1"/>
        <v>0</v>
      </c>
      <c r="P11" s="6">
        <f t="shared" si="2"/>
        <v>0</v>
      </c>
      <c r="Q11" s="6">
        <f t="shared" si="3"/>
        <v>0</v>
      </c>
    </row>
    <row r="12" spans="1:17" x14ac:dyDescent="0.25">
      <c r="A12" s="12" t="s">
        <v>46</v>
      </c>
      <c r="B12" s="12" t="s">
        <v>47</v>
      </c>
      <c r="C12" s="12" t="s">
        <v>41</v>
      </c>
      <c r="D12" s="12" t="s">
        <v>24</v>
      </c>
      <c r="E12" s="12" t="s">
        <v>49</v>
      </c>
      <c r="F12" s="12" t="s">
        <v>48</v>
      </c>
      <c r="G12" s="10">
        <v>0</v>
      </c>
      <c r="H12" s="10">
        <v>15524</v>
      </c>
      <c r="I12" s="10">
        <v>0</v>
      </c>
      <c r="J12" s="5"/>
      <c r="K12" s="5"/>
      <c r="L12" s="5"/>
      <c r="M12" s="8" t="s">
        <v>17</v>
      </c>
      <c r="N12" s="7">
        <f t="shared" si="0"/>
        <v>0</v>
      </c>
      <c r="O12" s="7">
        <f t="shared" si="1"/>
        <v>0</v>
      </c>
      <c r="P12" s="6">
        <f t="shared" si="2"/>
        <v>0</v>
      </c>
      <c r="Q12" s="6">
        <f t="shared" si="3"/>
        <v>0</v>
      </c>
    </row>
    <row r="13" spans="1:17" x14ac:dyDescent="0.25">
      <c r="A13" s="12" t="s">
        <v>21</v>
      </c>
      <c r="B13" s="12" t="s">
        <v>22</v>
      </c>
      <c r="C13" s="12" t="s">
        <v>50</v>
      </c>
      <c r="D13" s="12" t="s">
        <v>24</v>
      </c>
      <c r="E13" s="12" t="s">
        <v>26</v>
      </c>
      <c r="F13" s="12" t="s">
        <v>25</v>
      </c>
      <c r="G13" s="10">
        <v>0</v>
      </c>
      <c r="H13" s="10">
        <v>86321.4</v>
      </c>
      <c r="I13" s="10">
        <v>0</v>
      </c>
      <c r="J13" s="5"/>
      <c r="K13" s="5"/>
      <c r="L13" s="5"/>
      <c r="M13" s="8" t="s">
        <v>17</v>
      </c>
      <c r="N13" s="7">
        <f t="shared" si="0"/>
        <v>0</v>
      </c>
      <c r="O13" s="7">
        <f t="shared" si="1"/>
        <v>0</v>
      </c>
      <c r="P13" s="6">
        <f t="shared" si="2"/>
        <v>0</v>
      </c>
      <c r="Q13" s="6">
        <f t="shared" si="3"/>
        <v>0</v>
      </c>
    </row>
    <row r="14" spans="1:17" x14ac:dyDescent="0.25">
      <c r="A14" s="12" t="s">
        <v>27</v>
      </c>
      <c r="B14" s="12" t="s">
        <v>28</v>
      </c>
      <c r="C14" s="12" t="s">
        <v>50</v>
      </c>
      <c r="D14" s="12" t="s">
        <v>24</v>
      </c>
      <c r="E14" s="12" t="s">
        <v>30</v>
      </c>
      <c r="F14" s="12" t="s">
        <v>29</v>
      </c>
      <c r="G14" s="10">
        <v>0</v>
      </c>
      <c r="H14" s="10">
        <v>346800</v>
      </c>
      <c r="I14" s="10">
        <v>0</v>
      </c>
      <c r="J14" s="5"/>
      <c r="K14" s="5"/>
      <c r="L14" s="5"/>
      <c r="M14" s="8" t="s">
        <v>17</v>
      </c>
      <c r="N14" s="7">
        <f t="shared" si="0"/>
        <v>0</v>
      </c>
      <c r="O14" s="7">
        <f t="shared" si="1"/>
        <v>0</v>
      </c>
      <c r="P14" s="6">
        <f t="shared" si="2"/>
        <v>0</v>
      </c>
      <c r="Q14" s="6">
        <f t="shared" si="3"/>
        <v>0</v>
      </c>
    </row>
    <row r="15" spans="1:17" ht="22.5" x14ac:dyDescent="0.25">
      <c r="A15" s="12" t="s">
        <v>42</v>
      </c>
      <c r="B15" s="12" t="s">
        <v>43</v>
      </c>
      <c r="C15" s="12" t="s">
        <v>50</v>
      </c>
      <c r="D15" s="12" t="s">
        <v>24</v>
      </c>
      <c r="E15" s="12" t="s">
        <v>45</v>
      </c>
      <c r="F15" s="12" t="s">
        <v>44</v>
      </c>
      <c r="G15" s="10">
        <v>0</v>
      </c>
      <c r="H15" s="10">
        <v>45000</v>
      </c>
      <c r="I15" s="10">
        <v>0</v>
      </c>
      <c r="J15" s="5"/>
      <c r="K15" s="5"/>
      <c r="L15" s="5"/>
      <c r="M15" s="8" t="s">
        <v>17</v>
      </c>
      <c r="N15" s="7">
        <f t="shared" si="0"/>
        <v>0</v>
      </c>
      <c r="O15" s="7">
        <f t="shared" si="1"/>
        <v>0</v>
      </c>
      <c r="P15" s="6">
        <f t="shared" si="2"/>
        <v>0</v>
      </c>
      <c r="Q15" s="6">
        <f t="shared" si="3"/>
        <v>0</v>
      </c>
    </row>
    <row r="16" spans="1:17" x14ac:dyDescent="0.25">
      <c r="A16" s="12" t="s">
        <v>21</v>
      </c>
      <c r="B16" s="12" t="s">
        <v>22</v>
      </c>
      <c r="C16" s="12" t="s">
        <v>51</v>
      </c>
      <c r="D16" s="12" t="s">
        <v>24</v>
      </c>
      <c r="E16" s="12" t="s">
        <v>26</v>
      </c>
      <c r="F16" s="12" t="s">
        <v>25</v>
      </c>
      <c r="G16" s="10">
        <v>0</v>
      </c>
      <c r="H16" s="10">
        <v>18883.87</v>
      </c>
      <c r="I16" s="10">
        <v>0</v>
      </c>
      <c r="J16" s="5"/>
      <c r="K16" s="5"/>
      <c r="L16" s="5"/>
      <c r="M16" s="8" t="s">
        <v>17</v>
      </c>
      <c r="N16" s="7">
        <f t="shared" si="0"/>
        <v>0</v>
      </c>
      <c r="O16" s="7">
        <f t="shared" si="1"/>
        <v>0</v>
      </c>
      <c r="P16" s="6">
        <f t="shared" si="2"/>
        <v>0</v>
      </c>
      <c r="Q16" s="6">
        <f t="shared" si="3"/>
        <v>0</v>
      </c>
    </row>
    <row r="17" spans="1:17" x14ac:dyDescent="0.25">
      <c r="A17" s="12" t="s">
        <v>52</v>
      </c>
      <c r="B17" s="12" t="s">
        <v>53</v>
      </c>
      <c r="C17" s="12" t="s">
        <v>54</v>
      </c>
      <c r="D17" s="12" t="s">
        <v>24</v>
      </c>
      <c r="E17" s="12" t="s">
        <v>56</v>
      </c>
      <c r="F17" s="12" t="s">
        <v>55</v>
      </c>
      <c r="G17" s="10">
        <v>0</v>
      </c>
      <c r="H17" s="10">
        <v>5035274.6399999997</v>
      </c>
      <c r="I17" s="10">
        <v>0</v>
      </c>
      <c r="J17" s="5"/>
      <c r="K17" s="5"/>
      <c r="L17" s="5"/>
      <c r="M17" s="8" t="s">
        <v>17</v>
      </c>
      <c r="N17" s="7">
        <f t="shared" si="0"/>
        <v>0</v>
      </c>
      <c r="O17" s="7">
        <f t="shared" si="1"/>
        <v>0</v>
      </c>
      <c r="P17" s="6">
        <f t="shared" si="2"/>
        <v>0</v>
      </c>
      <c r="Q17" s="6">
        <f t="shared" si="3"/>
        <v>0</v>
      </c>
    </row>
    <row r="18" spans="1:17" x14ac:dyDescent="0.25">
      <c r="A18" s="12" t="s">
        <v>27</v>
      </c>
      <c r="B18" s="12" t="s">
        <v>28</v>
      </c>
      <c r="C18" s="12" t="s">
        <v>57</v>
      </c>
      <c r="D18" s="12" t="s">
        <v>24</v>
      </c>
      <c r="E18" s="12" t="s">
        <v>30</v>
      </c>
      <c r="F18" s="12" t="s">
        <v>29</v>
      </c>
      <c r="G18" s="10">
        <v>0</v>
      </c>
      <c r="H18" s="10">
        <v>89986</v>
      </c>
      <c r="I18" s="10">
        <v>0</v>
      </c>
      <c r="J18" s="5"/>
      <c r="K18" s="5"/>
      <c r="L18" s="5"/>
      <c r="M18" s="8" t="s">
        <v>17</v>
      </c>
      <c r="N18" s="7">
        <f t="shared" si="0"/>
        <v>0</v>
      </c>
      <c r="O18" s="7">
        <f t="shared" si="1"/>
        <v>0</v>
      </c>
      <c r="P18" s="6">
        <f t="shared" si="2"/>
        <v>0</v>
      </c>
      <c r="Q18" s="6">
        <f t="shared" si="3"/>
        <v>0</v>
      </c>
    </row>
    <row r="19" spans="1:17" x14ac:dyDescent="0.25">
      <c r="A19" s="12" t="s">
        <v>58</v>
      </c>
      <c r="B19" s="12" t="s">
        <v>28</v>
      </c>
      <c r="C19" s="12" t="s">
        <v>59</v>
      </c>
      <c r="D19" s="12" t="s">
        <v>24</v>
      </c>
      <c r="E19" s="12" t="s">
        <v>30</v>
      </c>
      <c r="F19" s="12" t="s">
        <v>29</v>
      </c>
      <c r="G19" s="10">
        <v>0</v>
      </c>
      <c r="H19" s="10">
        <v>5783</v>
      </c>
      <c r="I19" s="10">
        <v>0</v>
      </c>
      <c r="J19" s="5"/>
      <c r="K19" s="5"/>
      <c r="L19" s="5"/>
      <c r="M19" s="8" t="s">
        <v>17</v>
      </c>
      <c r="N19" s="7">
        <f t="shared" si="0"/>
        <v>0</v>
      </c>
      <c r="O19" s="7">
        <f t="shared" si="1"/>
        <v>0</v>
      </c>
      <c r="P19" s="6">
        <f t="shared" si="2"/>
        <v>0</v>
      </c>
      <c r="Q19" s="6">
        <f t="shared" si="3"/>
        <v>0</v>
      </c>
    </row>
    <row r="20" spans="1:17" x14ac:dyDescent="0.25">
      <c r="A20" s="12" t="s">
        <v>33</v>
      </c>
      <c r="B20" s="12" t="s">
        <v>34</v>
      </c>
      <c r="C20" s="12" t="s">
        <v>59</v>
      </c>
      <c r="D20" s="12" t="s">
        <v>24</v>
      </c>
      <c r="E20" s="12" t="s">
        <v>36</v>
      </c>
      <c r="F20" s="12" t="s">
        <v>35</v>
      </c>
      <c r="G20" s="10">
        <v>0</v>
      </c>
      <c r="H20" s="10">
        <v>1453</v>
      </c>
      <c r="I20" s="10">
        <v>0</v>
      </c>
      <c r="J20" s="5"/>
      <c r="K20" s="5"/>
      <c r="L20" s="5"/>
      <c r="M20" s="8" t="s">
        <v>17</v>
      </c>
      <c r="N20" s="7">
        <f t="shared" si="0"/>
        <v>0</v>
      </c>
      <c r="O20" s="7">
        <f t="shared" si="1"/>
        <v>0</v>
      </c>
      <c r="P20" s="6">
        <f t="shared" si="2"/>
        <v>0</v>
      </c>
      <c r="Q20" s="6">
        <f t="shared" si="3"/>
        <v>0</v>
      </c>
    </row>
    <row r="21" spans="1:17" x14ac:dyDescent="0.25">
      <c r="A21" s="12" t="s">
        <v>60</v>
      </c>
      <c r="B21" s="12" t="s">
        <v>61</v>
      </c>
      <c r="C21" s="12" t="s">
        <v>62</v>
      </c>
      <c r="D21" s="12" t="s">
        <v>63</v>
      </c>
      <c r="E21" s="12" t="s">
        <v>65</v>
      </c>
      <c r="F21" s="12" t="s">
        <v>64</v>
      </c>
      <c r="G21" s="10">
        <v>0</v>
      </c>
      <c r="H21" s="10">
        <v>13197028.18</v>
      </c>
      <c r="I21" s="10">
        <v>0</v>
      </c>
      <c r="J21" s="5"/>
      <c r="K21" s="5"/>
      <c r="L21" s="5"/>
      <c r="M21" s="8" t="s">
        <v>17</v>
      </c>
      <c r="N21" s="7">
        <f t="shared" si="0"/>
        <v>0</v>
      </c>
      <c r="O21" s="7">
        <f t="shared" si="1"/>
        <v>0</v>
      </c>
      <c r="P21" s="6">
        <f t="shared" si="2"/>
        <v>0</v>
      </c>
      <c r="Q21" s="6">
        <f t="shared" si="3"/>
        <v>0</v>
      </c>
    </row>
    <row r="22" spans="1:17" x14ac:dyDescent="0.25">
      <c r="A22" s="12" t="s">
        <v>66</v>
      </c>
      <c r="B22" s="12" t="s">
        <v>67</v>
      </c>
      <c r="C22" s="12" t="s">
        <v>62</v>
      </c>
      <c r="D22" s="12" t="s">
        <v>63</v>
      </c>
      <c r="E22" s="12" t="s">
        <v>65</v>
      </c>
      <c r="F22" s="12" t="s">
        <v>64</v>
      </c>
      <c r="G22" s="10">
        <v>0</v>
      </c>
      <c r="H22" s="10">
        <v>4274095.37</v>
      </c>
      <c r="I22" s="10">
        <v>0</v>
      </c>
      <c r="J22" s="5"/>
      <c r="K22" s="5"/>
      <c r="L22" s="5"/>
      <c r="M22" s="8" t="s">
        <v>17</v>
      </c>
      <c r="N22" s="7">
        <f t="shared" si="0"/>
        <v>0</v>
      </c>
      <c r="O22" s="7">
        <f t="shared" si="1"/>
        <v>0</v>
      </c>
      <c r="P22" s="6">
        <f t="shared" si="2"/>
        <v>0</v>
      </c>
      <c r="Q22" s="6">
        <f t="shared" si="3"/>
        <v>0</v>
      </c>
    </row>
    <row r="23" spans="1:17" x14ac:dyDescent="0.25">
      <c r="A23" s="12" t="s">
        <v>68</v>
      </c>
      <c r="B23" s="12" t="s">
        <v>69</v>
      </c>
      <c r="C23" s="12" t="s">
        <v>62</v>
      </c>
      <c r="D23" s="12" t="s">
        <v>63</v>
      </c>
      <c r="E23" s="12" t="s">
        <v>65</v>
      </c>
      <c r="F23" s="12" t="s">
        <v>64</v>
      </c>
      <c r="G23" s="10">
        <v>0</v>
      </c>
      <c r="H23" s="10">
        <v>2766488.86</v>
      </c>
      <c r="I23" s="10">
        <v>0</v>
      </c>
      <c r="J23" s="5"/>
      <c r="K23" s="5"/>
      <c r="L23" s="5"/>
      <c r="M23" s="8" t="s">
        <v>17</v>
      </c>
      <c r="N23" s="7">
        <f t="shared" si="0"/>
        <v>0</v>
      </c>
      <c r="O23" s="7">
        <f t="shared" si="1"/>
        <v>0</v>
      </c>
      <c r="P23" s="6">
        <f t="shared" si="2"/>
        <v>0</v>
      </c>
      <c r="Q23" s="6">
        <f t="shared" si="3"/>
        <v>0</v>
      </c>
    </row>
    <row r="24" spans="1:17" x14ac:dyDescent="0.25">
      <c r="A24" s="12" t="s">
        <v>70</v>
      </c>
      <c r="B24" s="12" t="s">
        <v>71</v>
      </c>
      <c r="C24" s="12" t="s">
        <v>62</v>
      </c>
      <c r="D24" s="12" t="s">
        <v>63</v>
      </c>
      <c r="E24" s="12" t="s">
        <v>65</v>
      </c>
      <c r="F24" s="12" t="s">
        <v>64</v>
      </c>
      <c r="G24" s="10">
        <v>21495000</v>
      </c>
      <c r="H24" s="10">
        <v>21495000</v>
      </c>
      <c r="I24" s="10">
        <v>0</v>
      </c>
      <c r="J24" s="5"/>
      <c r="K24" s="5"/>
      <c r="L24" s="5"/>
      <c r="M24" s="8" t="s">
        <v>17</v>
      </c>
      <c r="N24" s="7">
        <f t="shared" si="0"/>
        <v>0</v>
      </c>
      <c r="O24" s="7">
        <f t="shared" si="1"/>
        <v>0</v>
      </c>
      <c r="P24" s="6">
        <f t="shared" si="2"/>
        <v>0</v>
      </c>
      <c r="Q24" s="6">
        <f t="shared" si="3"/>
        <v>0</v>
      </c>
    </row>
    <row r="25" spans="1:17" x14ac:dyDescent="0.25">
      <c r="A25" s="12" t="s">
        <v>72</v>
      </c>
      <c r="B25" s="12" t="s">
        <v>71</v>
      </c>
      <c r="C25" s="12" t="s">
        <v>62</v>
      </c>
      <c r="D25" s="12" t="s">
        <v>63</v>
      </c>
      <c r="E25" s="12" t="s">
        <v>65</v>
      </c>
      <c r="F25" s="12" t="s">
        <v>64</v>
      </c>
      <c r="G25" s="10">
        <v>16960000</v>
      </c>
      <c r="H25" s="10">
        <v>16960000</v>
      </c>
      <c r="I25" s="10">
        <v>0</v>
      </c>
      <c r="J25" s="5"/>
      <c r="K25" s="5"/>
      <c r="L25" s="5"/>
      <c r="M25" s="8" t="s">
        <v>17</v>
      </c>
      <c r="N25" s="7">
        <f t="shared" si="0"/>
        <v>0</v>
      </c>
      <c r="O25" s="7">
        <f t="shared" si="1"/>
        <v>0</v>
      </c>
      <c r="P25" s="6">
        <f t="shared" si="2"/>
        <v>0</v>
      </c>
      <c r="Q25" s="6">
        <f t="shared" si="3"/>
        <v>0</v>
      </c>
    </row>
    <row r="26" spans="1:17" x14ac:dyDescent="0.25">
      <c r="A26" s="12" t="s">
        <v>73</v>
      </c>
      <c r="B26" s="12" t="s">
        <v>74</v>
      </c>
      <c r="C26" s="12" t="s">
        <v>62</v>
      </c>
      <c r="D26" s="12" t="s">
        <v>63</v>
      </c>
      <c r="E26" s="12" t="s">
        <v>65</v>
      </c>
      <c r="F26" s="12" t="s">
        <v>64</v>
      </c>
      <c r="G26" s="10">
        <v>0</v>
      </c>
      <c r="H26" s="10">
        <v>16529622.689999999</v>
      </c>
      <c r="I26" s="10">
        <v>0</v>
      </c>
      <c r="J26" s="5"/>
      <c r="K26" s="5"/>
      <c r="L26" s="5"/>
      <c r="M26" s="8" t="s">
        <v>17</v>
      </c>
      <c r="N26" s="7">
        <f t="shared" si="0"/>
        <v>0</v>
      </c>
      <c r="O26" s="7">
        <f t="shared" si="1"/>
        <v>0</v>
      </c>
      <c r="P26" s="6">
        <f t="shared" si="2"/>
        <v>0</v>
      </c>
      <c r="Q26" s="6">
        <f t="shared" si="3"/>
        <v>0</v>
      </c>
    </row>
    <row r="27" spans="1:17" x14ac:dyDescent="0.25">
      <c r="G27" s="11">
        <f>SUM(G4:G26)</f>
        <v>38455000</v>
      </c>
      <c r="H27" s="11">
        <f>SUM(H4:H26)</f>
        <v>82142984.409999996</v>
      </c>
      <c r="I27" s="11">
        <f>SUM(I4:I26)</f>
        <v>58794</v>
      </c>
      <c r="P27" s="13">
        <f t="shared" ref="P27" si="4">IF(J27=0,0,L27/J27)</f>
        <v>0</v>
      </c>
      <c r="Q27" s="13">
        <f t="shared" ref="Q27" si="5">IF(L27=0,0,L27/K27)</f>
        <v>0</v>
      </c>
    </row>
    <row r="29" spans="1:17" x14ac:dyDescent="0.25">
      <c r="C29" s="14" t="s">
        <v>76</v>
      </c>
    </row>
  </sheetData>
  <mergeCells count="5">
    <mergeCell ref="G2:I2"/>
    <mergeCell ref="J2:M2"/>
    <mergeCell ref="N2:O2"/>
    <mergeCell ref="P2:Q2"/>
    <mergeCell ref="A1:Q1"/>
  </mergeCells>
  <pageMargins left="0.70866141732283472" right="0.70866141732283472" top="0.74803149606299213" bottom="0.74803149606299213" header="0.31496062992125984" footer="0.31496062992125984"/>
  <pageSetup scale="34" orientation="landscape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ERVIN ADAN MORENO RAMIREZ</dc:creator>
  <cp:lastModifiedBy>IECG</cp:lastModifiedBy>
  <cp:lastPrinted>2024-04-26T01:50:18Z</cp:lastPrinted>
  <dcterms:created xsi:type="dcterms:W3CDTF">2023-06-21T19:35:53Z</dcterms:created>
  <dcterms:modified xsi:type="dcterms:W3CDTF">2024-04-26T01:50:54Z</dcterms:modified>
</cp:coreProperties>
</file>