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970"/>
  </bookViews>
  <sheets>
    <sheet name="COG" sheetId="1" r:id="rId1"/>
  </sheets>
  <definedNames>
    <definedName name="_xlnm.Print_Area" localSheetId="0">COG!$B$1:$I$84</definedName>
    <definedName name="_xlnm.Print_Titles" localSheetId="0">COG!$1:$8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H69" i="1"/>
  <c r="G69" i="1"/>
  <c r="E69" i="1"/>
  <c r="D69" i="1"/>
  <c r="F69" i="1" s="1"/>
  <c r="I69" i="1" s="1"/>
  <c r="F68" i="1"/>
  <c r="I68" i="1" s="1"/>
  <c r="F67" i="1"/>
  <c r="I67" i="1" s="1"/>
  <c r="F66" i="1"/>
  <c r="I66" i="1" s="1"/>
  <c r="H65" i="1"/>
  <c r="G65" i="1"/>
  <c r="E65" i="1"/>
  <c r="D65" i="1"/>
  <c r="F65" i="1" s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H57" i="1"/>
  <c r="G57" i="1"/>
  <c r="E57" i="1"/>
  <c r="D57" i="1"/>
  <c r="F57" i="1" s="1"/>
  <c r="I57" i="1" s="1"/>
  <c r="F56" i="1"/>
  <c r="I56" i="1" s="1"/>
  <c r="F55" i="1"/>
  <c r="I55" i="1" s="1"/>
  <c r="F54" i="1"/>
  <c r="I54" i="1" s="1"/>
  <c r="H53" i="1"/>
  <c r="G53" i="1"/>
  <c r="E53" i="1"/>
  <c r="D53" i="1"/>
  <c r="F53" i="1" s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3" i="1"/>
  <c r="G43" i="1"/>
  <c r="E43" i="1"/>
  <c r="D43" i="1"/>
  <c r="F43" i="1" s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H33" i="1"/>
  <c r="G33" i="1"/>
  <c r="E33" i="1"/>
  <c r="D33" i="1"/>
  <c r="F33" i="1" s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3" i="1"/>
  <c r="G23" i="1"/>
  <c r="E23" i="1"/>
  <c r="D23" i="1"/>
  <c r="F23" i="1" s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3" i="1"/>
  <c r="G13" i="1"/>
  <c r="E13" i="1"/>
  <c r="D13" i="1"/>
  <c r="F13" i="1" s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F6" i="1"/>
  <c r="I6" i="1" s="1"/>
  <c r="H5" i="1"/>
  <c r="H77" i="1" s="1"/>
  <c r="G5" i="1"/>
  <c r="G77" i="1" s="1"/>
  <c r="E5" i="1"/>
  <c r="E77" i="1" s="1"/>
  <c r="D5" i="1"/>
  <c r="D77" i="1" s="1"/>
  <c r="F5" i="1" l="1"/>
  <c r="I5" i="1" l="1"/>
  <c r="I77" i="1" s="1"/>
  <c r="F77" i="1"/>
</calcChain>
</file>

<file path=xl/sharedStrings.xml><?xml version="1.0" encoding="utf-8"?>
<sst xmlns="http://schemas.openxmlformats.org/spreadsheetml/2006/main" count="89" uniqueCount="89">
  <si>
    <t>INSTITUTO ESTATAL DE LA CULTURA DEL ESTADO DE GUANAJUATO
Estado Analítico del Ejercicio del Presupuesto de Egresos
Clasificación por Objeto del Gasto (Capítulo y Concepto)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</si>
  <si>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</si>
  <si>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</si>
  <si>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</si>
  <si>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</si>
  <si>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</si>
  <si>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</si>
  <si>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</si>
  <si>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</si>
  <si>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</si>
  <si>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</si>
  <si>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</si>
  <si>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</si>
  <si>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</si>
  <si>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</si>
  <si>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</si>
  <si>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</si>
  <si>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</si>
  <si>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</si>
  <si>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</si>
  <si>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</si>
  <si>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</si>
  <si>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</si>
  <si>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</si>
  <si>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</si>
  <si>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</si>
  <si>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</si>
  <si>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</si>
  <si>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</si>
  <si>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</si>
  <si>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</si>
  <si>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</si>
  <si>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</si>
  <si>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</si>
  <si>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</si>
  <si>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</si>
  <si>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</si>
  <si>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</si>
  <si>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</si>
  <si>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</si>
  <si>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</si>
  <si>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</si>
  <si>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</si>
  <si>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</si>
  <si>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</si>
  <si>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</si>
  <si>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</si>
  <si>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</si>
  <si>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</si>
  <si>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</si>
  <si>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</si>
  <si>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</si>
  <si>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</si>
  <si>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</si>
  <si>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</si>
  <si>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</si>
  <si>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</si>
  <si>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</si>
  <si>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</si>
  <si>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</si>
  <si>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</si>
  <si>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</si>
  <si>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</si>
  <si>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</si>
  <si>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</si>
  <si>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</si>
  <si>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</si>
  <si>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</si>
  <si>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</si>
  <si>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</si>
  <si>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</si>
  <si>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</si>
  <si>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</si>
  <si>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</si>
  <si>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</si>
  <si>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</si>
  <si>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</si>
  <si>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</si>
  <si>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</si>
  <si>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</si>
  <si>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</si>
  <si>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</si>
  <si>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</si>
  <si>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</si>
  <si>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</si>
  <si>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</si>
  <si>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</si>
  <si>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 xml:space="preserve">Directora  General </t>
  </si>
  <si>
    <t xml:space="preserve">Directora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</si>
</sst>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/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2" fillId="0" borderId="0" xfId="1" applyFont="1"/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4" fontId="4" fillId="3" borderId="6" xfId="2" applyNumberFormat="1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4" fontId="4" fillId="3" borderId="9" xfId="2" applyNumberFormat="1" applyFont="1" applyFill="1" applyBorder="1" applyAlignment="1">
      <alignment horizontal="center" vertical="center" wrapText="1"/>
    </xf>
    <xf numFmtId="4" fontId="4" fillId="3" borderId="10" xfId="2" applyNumberFormat="1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9" xfId="2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horizontal="left"/>
    </xf>
    <xf numFmtId="0" fontId="4" fillId="0" borderId="0" xfId="1" applyFont="1" applyFill="1" applyBorder="1" applyProtection="1"/>
    <xf numFmtId="4" fontId="4" fillId="0" borderId="6" xfId="1" applyNumberFormat="1" applyFont="1" applyFill="1" applyBorder="1" applyProtection="1">
      <protection locked="0"/>
    </xf>
    <xf numFmtId="0" fontId="5" fillId="0" borderId="7" xfId="1" applyFont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left"/>
    </xf>
    <xf numFmtId="4" fontId="6" fillId="0" borderId="13" xfId="1" applyNumberFormat="1" applyFont="1" applyFill="1" applyBorder="1" applyProtection="1">
      <protection locked="0"/>
    </xf>
    <xf numFmtId="4" fontId="4" fillId="0" borderId="13" xfId="1" applyNumberFormat="1" applyFont="1" applyFill="1" applyBorder="1" applyProtection="1">
      <protection locked="0"/>
    </xf>
    <xf numFmtId="0" fontId="5" fillId="0" borderId="11" xfId="1" applyFont="1" applyBorder="1" applyAlignment="1">
      <alignment horizontal="center" vertical="center" wrapText="1"/>
    </xf>
    <xf numFmtId="0" fontId="6" fillId="0" borderId="14" xfId="1" applyFont="1" applyFill="1" applyBorder="1" applyAlignment="1" applyProtection="1">
      <alignment horizontal="left"/>
    </xf>
    <xf numFmtId="4" fontId="6" fillId="0" borderId="10" xfId="1" applyNumberFormat="1" applyFont="1" applyFill="1" applyBorder="1" applyProtection="1">
      <protection locked="0"/>
    </xf>
    <xf numFmtId="0" fontId="6" fillId="0" borderId="11" xfId="1" applyFont="1" applyFill="1" applyBorder="1" applyProtection="1">
      <protection locked="0"/>
    </xf>
    <xf numFmtId="0" fontId="4" fillId="0" borderId="14" xfId="1" applyFont="1" applyFill="1" applyBorder="1" applyAlignment="1" applyProtection="1">
      <alignment horizontal="center"/>
      <protection locked="0"/>
    </xf>
    <xf numFmtId="4" fontId="4" fillId="0" borderId="10" xfId="1" applyNumberFormat="1" applyFont="1" applyFill="1" applyBorder="1" applyProtection="1">
      <protection locked="0"/>
    </xf>
    <xf numFmtId="0" fontId="7" fillId="2" borderId="0" xfId="1" applyFont="1" applyFill="1"/>
    <xf numFmtId="0" fontId="8" fillId="0" borderId="0" xfId="1" applyFont="1" applyAlignment="1">
      <alignment horizontal="center"/>
    </xf>
    <xf numFmtId="0" fontId="9" fillId="0" borderId="14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0" xfId="1" applyFont="1" applyAlignment="1">
      <alignment horizontal="center"/>
    </xf>
    <xf numFmtId="43" fontId="2" fillId="0" borderId="0" xfId="3" applyFont="1"/>
  </cellXfs>
  <cellStyles count="4">
    <cellStyle name="Millares 2" xfId="3"/>
    <cellStyle name="Normal" xfId="0" builtinId="0"/>
    <cellStyle name="Normal 2" xfId="1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88"/>
  <sheetViews>
    <sheetView showGridLines="0" tabSelected="1" zoomScale="85" zoomScaleNormal="85" workbookViewId="0">
      <selection activeCell="E43" sqref="E43"/>
    </sheetView>
  </sheetViews>
  <sheetFormatPr baseColWidth="10" defaultRowHeight="12.75" x14ac:dyDescent="0.2"/>
  <cols>
    <col min="1" max="1" width="2.42578125" style="1" customWidth="1"/>
    <col min="2" max="2" width="4.5703125" style="5" customWidth="1"/>
    <col min="3" max="3" width="52.7109375" style="5" customWidth="1"/>
    <col min="4" max="4" width="17.42578125" style="5" customWidth="1"/>
    <col min="5" max="5" width="15" style="5" customWidth="1"/>
    <col min="6" max="6" width="15.7109375" style="5" customWidth="1"/>
    <col min="7" max="7" width="14.85546875" style="5" customWidth="1"/>
    <col min="8" max="8" width="15.28515625" style="5" customWidth="1"/>
    <col min="9" max="9" width="16.140625" style="5" customWidth="1"/>
    <col min="10" max="10" width="3.7109375" style="1" customWidth="1"/>
    <col min="11" max="16384" width="11.42578125" style="5"/>
  </cols>
  <sheetData>
    <row r="1" spans="1:9" s="5" customFormat="1" ht="73.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s="5" customFormat="1" ht="14.25" customHeight="1" x14ac:dyDescent="0.2">
      <c r="A2" s="1"/>
      <c r="B2" s="6" t="s">
        <v>1</v>
      </c>
      <c r="C2" s="7"/>
      <c r="D2" s="2" t="s">
        <v>2</v>
      </c>
      <c r="E2" s="3"/>
      <c r="F2" s="3"/>
      <c r="G2" s="3"/>
      <c r="H2" s="4"/>
      <c r="I2" s="8" t="s">
        <v>3</v>
      </c>
    </row>
    <row r="3" spans="1:9" s="5" customFormat="1" ht="35.25" customHeight="1" x14ac:dyDescent="0.2">
      <c r="A3" s="1"/>
      <c r="B3" s="9"/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2"/>
    </row>
    <row r="4" spans="1:9" s="1" customFormat="1" x14ac:dyDescent="0.2">
      <c r="B4" s="13"/>
      <c r="C4" s="14"/>
      <c r="D4" s="15">
        <v>1</v>
      </c>
      <c r="E4" s="15">
        <v>2</v>
      </c>
      <c r="F4" s="15" t="s">
        <v>9</v>
      </c>
      <c r="G4" s="15">
        <v>4</v>
      </c>
      <c r="H4" s="15">
        <v>5</v>
      </c>
      <c r="I4" s="15" t="s">
        <v>10</v>
      </c>
    </row>
    <row r="5" spans="1:9" s="1" customFormat="1" ht="15" customHeight="1" x14ac:dyDescent="0.2">
      <c r="B5" s="16" t="s">
        <v>11</v>
      </c>
      <c r="C5" s="17"/>
      <c r="D5" s="18">
        <f>SUM(D6:D12)</f>
        <v>106547126.21000001</v>
      </c>
      <c r="E5" s="18">
        <f>SUM(E6:E12)</f>
        <v>10695635.159999998</v>
      </c>
      <c r="F5" s="18">
        <f>D5+E5</f>
        <v>117242761.37</v>
      </c>
      <c r="G5" s="18">
        <f>SUM(G6:G12)</f>
        <v>22821098.629999999</v>
      </c>
      <c r="H5" s="18">
        <f>SUM(H6:H12)</f>
        <v>22814406.690000001</v>
      </c>
      <c r="I5" s="18">
        <f>F5-G5</f>
        <v>94421662.74000001</v>
      </c>
    </row>
    <row r="6" spans="1:9" s="5" customFormat="1" x14ac:dyDescent="0.2">
      <c r="A6" s="1"/>
      <c r="B6" s="19">
        <v>1100</v>
      </c>
      <c r="C6" s="20" t="s">
        <v>12</v>
      </c>
      <c r="D6" s="21">
        <v>25366656</v>
      </c>
      <c r="E6" s="21">
        <v>-1665267.8</v>
      </c>
      <c r="F6" s="21">
        <f t="shared" ref="F6:F69" si="0">D6+E6</f>
        <v>23701388.199999999</v>
      </c>
      <c r="G6" s="21">
        <v>5146172.41</v>
      </c>
      <c r="H6" s="21">
        <v>5146172.41</v>
      </c>
      <c r="I6" s="21">
        <f t="shared" ref="I6:I69" si="1">F6-G6</f>
        <v>18555215.789999999</v>
      </c>
    </row>
    <row r="7" spans="1:9" s="5" customFormat="1" x14ac:dyDescent="0.2">
      <c r="A7" s="1"/>
      <c r="B7" s="19">
        <v>1200</v>
      </c>
      <c r="C7" s="20" t="s">
        <v>13</v>
      </c>
      <c r="D7" s="21">
        <v>5714515</v>
      </c>
      <c r="E7" s="21">
        <v>13417271.26</v>
      </c>
      <c r="F7" s="21">
        <f t="shared" si="0"/>
        <v>19131786.259999998</v>
      </c>
      <c r="G7" s="21">
        <v>3384376.59</v>
      </c>
      <c r="H7" s="21">
        <v>3384376.59</v>
      </c>
      <c r="I7" s="21">
        <f t="shared" si="1"/>
        <v>15747409.669999998</v>
      </c>
    </row>
    <row r="8" spans="1:9" s="5" customFormat="1" ht="11.25" customHeight="1" x14ac:dyDescent="0.2">
      <c r="A8" s="1"/>
      <c r="B8" s="19">
        <v>1300</v>
      </c>
      <c r="C8" s="20" t="s">
        <v>14</v>
      </c>
      <c r="D8" s="21">
        <v>30267252</v>
      </c>
      <c r="E8" s="21">
        <v>-1884711.89</v>
      </c>
      <c r="F8" s="21">
        <f t="shared" si="0"/>
        <v>28382540.109999999</v>
      </c>
      <c r="G8" s="21">
        <v>3385715.33</v>
      </c>
      <c r="H8" s="21">
        <v>3385715.33</v>
      </c>
      <c r="I8" s="21">
        <f t="shared" si="1"/>
        <v>24996824.780000001</v>
      </c>
    </row>
    <row r="9" spans="1:9" s="5" customFormat="1" ht="12.75" customHeight="1" x14ac:dyDescent="0.2">
      <c r="A9" s="1"/>
      <c r="B9" s="19">
        <v>1400</v>
      </c>
      <c r="C9" s="20" t="s">
        <v>15</v>
      </c>
      <c r="D9" s="21">
        <v>9641284</v>
      </c>
      <c r="E9" s="21">
        <v>1280968.19</v>
      </c>
      <c r="F9" s="21">
        <f t="shared" si="0"/>
        <v>10922252.189999999</v>
      </c>
      <c r="G9" s="21">
        <v>2789533.76</v>
      </c>
      <c r="H9" s="21">
        <v>2782841.82</v>
      </c>
      <c r="I9" s="21">
        <f t="shared" si="1"/>
        <v>8132718.4299999997</v>
      </c>
    </row>
    <row r="10" spans="1:9" s="5" customFormat="1" x14ac:dyDescent="0.2">
      <c r="A10" s="1"/>
      <c r="B10" s="19">
        <v>1500</v>
      </c>
      <c r="C10" s="20" t="s">
        <v>16</v>
      </c>
      <c r="D10" s="21">
        <v>35253739.210000001</v>
      </c>
      <c r="E10" s="21">
        <v>-429989.6</v>
      </c>
      <c r="F10" s="21">
        <f t="shared" si="0"/>
        <v>34823749.609999999</v>
      </c>
      <c r="G10" s="21">
        <v>8115300.54</v>
      </c>
      <c r="H10" s="21">
        <v>8115300.54</v>
      </c>
      <c r="I10" s="21">
        <f t="shared" si="1"/>
        <v>26708449.07</v>
      </c>
    </row>
    <row r="11" spans="1:9" s="5" customFormat="1" x14ac:dyDescent="0.2">
      <c r="A11" s="1"/>
      <c r="B11" s="19">
        <v>1600</v>
      </c>
      <c r="C11" s="20" t="s">
        <v>17</v>
      </c>
      <c r="D11" s="21">
        <v>0</v>
      </c>
      <c r="E11" s="21">
        <v>0</v>
      </c>
      <c r="F11" s="21">
        <f t="shared" si="0"/>
        <v>0</v>
      </c>
      <c r="G11" s="21">
        <v>0</v>
      </c>
      <c r="H11" s="21">
        <v>0</v>
      </c>
      <c r="I11" s="21">
        <f t="shared" si="1"/>
        <v>0</v>
      </c>
    </row>
    <row r="12" spans="1:9" s="5" customFormat="1" x14ac:dyDescent="0.2">
      <c r="A12" s="1"/>
      <c r="B12" s="19">
        <v>1700</v>
      </c>
      <c r="C12" s="20" t="s">
        <v>18</v>
      </c>
      <c r="D12" s="21">
        <v>303680</v>
      </c>
      <c r="E12" s="21">
        <v>-22635</v>
      </c>
      <c r="F12" s="21">
        <f t="shared" si="0"/>
        <v>281045</v>
      </c>
      <c r="G12" s="21">
        <v>0</v>
      </c>
      <c r="H12" s="21">
        <v>0</v>
      </c>
      <c r="I12" s="21">
        <f t="shared" si="1"/>
        <v>281045</v>
      </c>
    </row>
    <row r="13" spans="1:9" s="5" customFormat="1" x14ac:dyDescent="0.2">
      <c r="A13" s="1"/>
      <c r="B13" s="16" t="s">
        <v>19</v>
      </c>
      <c r="C13" s="17"/>
      <c r="D13" s="22">
        <f>SUM(D14:D22)</f>
        <v>6832802.3300000001</v>
      </c>
      <c r="E13" s="22">
        <f>SUM(E14:E22)</f>
        <v>-205370</v>
      </c>
      <c r="F13" s="22">
        <f t="shared" si="0"/>
        <v>6627432.3300000001</v>
      </c>
      <c r="G13" s="22">
        <f>SUM(G14:G22)</f>
        <v>503385.16</v>
      </c>
      <c r="H13" s="22">
        <f>SUM(H14:H22)</f>
        <v>275913.34000000003</v>
      </c>
      <c r="I13" s="22">
        <f t="shared" si="1"/>
        <v>6124047.1699999999</v>
      </c>
    </row>
    <row r="14" spans="1:9" s="5" customFormat="1" x14ac:dyDescent="0.2">
      <c r="A14" s="1"/>
      <c r="B14" s="19">
        <v>2100</v>
      </c>
      <c r="C14" s="20" t="s">
        <v>20</v>
      </c>
      <c r="D14" s="21">
        <v>2734998.93</v>
      </c>
      <c r="E14" s="21">
        <v>-462736</v>
      </c>
      <c r="F14" s="21">
        <f t="shared" si="0"/>
        <v>2272262.9300000002</v>
      </c>
      <c r="G14" s="21">
        <v>13752.56</v>
      </c>
      <c r="H14" s="21">
        <v>0</v>
      </c>
      <c r="I14" s="21">
        <f t="shared" si="1"/>
        <v>2258510.37</v>
      </c>
    </row>
    <row r="15" spans="1:9" s="5" customFormat="1" x14ac:dyDescent="0.2">
      <c r="A15" s="1"/>
      <c r="B15" s="19">
        <v>2200</v>
      </c>
      <c r="C15" s="20" t="s">
        <v>21</v>
      </c>
      <c r="D15" s="21">
        <v>696059</v>
      </c>
      <c r="E15" s="21">
        <v>-10000</v>
      </c>
      <c r="F15" s="21">
        <f t="shared" si="0"/>
        <v>686059</v>
      </c>
      <c r="G15" s="21">
        <v>96751.48</v>
      </c>
      <c r="H15" s="21">
        <v>44564.52</v>
      </c>
      <c r="I15" s="21">
        <f t="shared" si="1"/>
        <v>589307.52</v>
      </c>
    </row>
    <row r="16" spans="1:9" s="5" customFormat="1" x14ac:dyDescent="0.2">
      <c r="A16" s="1"/>
      <c r="B16" s="19">
        <v>2300</v>
      </c>
      <c r="C16" s="20" t="s">
        <v>22</v>
      </c>
      <c r="D16" s="21">
        <v>0</v>
      </c>
      <c r="E16" s="21">
        <v>172600</v>
      </c>
      <c r="F16" s="21">
        <f t="shared" si="0"/>
        <v>172600</v>
      </c>
      <c r="G16" s="21">
        <v>71467.600000000006</v>
      </c>
      <c r="H16" s="21">
        <v>0</v>
      </c>
      <c r="I16" s="21">
        <f t="shared" si="1"/>
        <v>101132.4</v>
      </c>
    </row>
    <row r="17" spans="1:9" s="5" customFormat="1" ht="12.75" customHeight="1" x14ac:dyDescent="0.2">
      <c r="A17" s="1"/>
      <c r="B17" s="19">
        <v>2400</v>
      </c>
      <c r="C17" s="20" t="s">
        <v>23</v>
      </c>
      <c r="D17" s="21">
        <v>983093.14</v>
      </c>
      <c r="E17" s="21">
        <v>-4500</v>
      </c>
      <c r="F17" s="21">
        <f t="shared" si="0"/>
        <v>978593.14</v>
      </c>
      <c r="G17" s="21">
        <v>72038.19</v>
      </c>
      <c r="H17" s="21">
        <v>0</v>
      </c>
      <c r="I17" s="21">
        <f t="shared" si="1"/>
        <v>906554.95</v>
      </c>
    </row>
    <row r="18" spans="1:9" s="5" customFormat="1" x14ac:dyDescent="0.2">
      <c r="A18" s="1"/>
      <c r="B18" s="19">
        <v>2500</v>
      </c>
      <c r="C18" s="20" t="s">
        <v>24</v>
      </c>
      <c r="D18" s="21">
        <v>103521.78</v>
      </c>
      <c r="E18" s="21">
        <v>-800</v>
      </c>
      <c r="F18" s="21">
        <f t="shared" si="0"/>
        <v>102721.78</v>
      </c>
      <c r="G18" s="21">
        <v>7577.02</v>
      </c>
      <c r="H18" s="21">
        <v>0</v>
      </c>
      <c r="I18" s="21">
        <f t="shared" si="1"/>
        <v>95144.76</v>
      </c>
    </row>
    <row r="19" spans="1:9" s="5" customFormat="1" x14ac:dyDescent="0.2">
      <c r="A19" s="1"/>
      <c r="B19" s="19">
        <v>2600</v>
      </c>
      <c r="C19" s="20" t="s">
        <v>25</v>
      </c>
      <c r="D19" s="21">
        <v>1946885.48</v>
      </c>
      <c r="E19" s="21">
        <v>0</v>
      </c>
      <c r="F19" s="21">
        <f t="shared" si="0"/>
        <v>1946885.48</v>
      </c>
      <c r="G19" s="21">
        <v>232764.51</v>
      </c>
      <c r="H19" s="21">
        <v>231348.82</v>
      </c>
      <c r="I19" s="21">
        <f t="shared" si="1"/>
        <v>1714120.97</v>
      </c>
    </row>
    <row r="20" spans="1:9" s="5" customFormat="1" x14ac:dyDescent="0.2">
      <c r="A20" s="1"/>
      <c r="B20" s="19">
        <v>2700</v>
      </c>
      <c r="C20" s="20" t="s">
        <v>26</v>
      </c>
      <c r="D20" s="21">
        <v>220910</v>
      </c>
      <c r="E20" s="21">
        <v>-4000</v>
      </c>
      <c r="F20" s="21">
        <f t="shared" si="0"/>
        <v>216910</v>
      </c>
      <c r="G20" s="21">
        <v>0</v>
      </c>
      <c r="H20" s="21">
        <v>0</v>
      </c>
      <c r="I20" s="21">
        <f t="shared" si="1"/>
        <v>216910</v>
      </c>
    </row>
    <row r="21" spans="1:9" s="5" customFormat="1" x14ac:dyDescent="0.2">
      <c r="A21" s="1"/>
      <c r="B21" s="19">
        <v>2800</v>
      </c>
      <c r="C21" s="20" t="s">
        <v>27</v>
      </c>
      <c r="D21" s="21">
        <v>0</v>
      </c>
      <c r="E21" s="21">
        <v>0</v>
      </c>
      <c r="F21" s="21">
        <f t="shared" si="0"/>
        <v>0</v>
      </c>
      <c r="G21" s="21">
        <v>0</v>
      </c>
      <c r="H21" s="21">
        <v>0</v>
      </c>
      <c r="I21" s="21">
        <f t="shared" si="1"/>
        <v>0</v>
      </c>
    </row>
    <row r="22" spans="1:9" s="5" customFormat="1" x14ac:dyDescent="0.2">
      <c r="A22" s="1"/>
      <c r="B22" s="19">
        <v>2900</v>
      </c>
      <c r="C22" s="20" t="s">
        <v>28</v>
      </c>
      <c r="D22" s="21">
        <v>147334</v>
      </c>
      <c r="E22" s="21">
        <v>104066</v>
      </c>
      <c r="F22" s="21">
        <f t="shared" si="0"/>
        <v>251400</v>
      </c>
      <c r="G22" s="21">
        <v>9033.7999999999993</v>
      </c>
      <c r="H22" s="21">
        <v>0</v>
      </c>
      <c r="I22" s="21">
        <f t="shared" si="1"/>
        <v>242366.2</v>
      </c>
    </row>
    <row r="23" spans="1:9" s="5" customFormat="1" x14ac:dyDescent="0.2">
      <c r="A23" s="1"/>
      <c r="B23" s="16" t="s">
        <v>29</v>
      </c>
      <c r="C23" s="17"/>
      <c r="D23" s="22">
        <f>SUM(D24:D32)</f>
        <v>64370706.769999996</v>
      </c>
      <c r="E23" s="22">
        <f>SUM(E24:E32)</f>
        <v>16510107.649999999</v>
      </c>
      <c r="F23" s="22">
        <f t="shared" si="0"/>
        <v>80880814.419999987</v>
      </c>
      <c r="G23" s="22">
        <f>SUM(G24:G32)</f>
        <v>6712510.6899999995</v>
      </c>
      <c r="H23" s="22">
        <f>SUM(H24:H32)</f>
        <v>2865393.16</v>
      </c>
      <c r="I23" s="22">
        <f t="shared" si="1"/>
        <v>74168303.729999989</v>
      </c>
    </row>
    <row r="24" spans="1:9" s="5" customFormat="1" x14ac:dyDescent="0.2">
      <c r="A24" s="1"/>
      <c r="B24" s="19">
        <v>3100</v>
      </c>
      <c r="C24" s="20" t="s">
        <v>30</v>
      </c>
      <c r="D24" s="21">
        <v>3161807.95</v>
      </c>
      <c r="E24" s="21">
        <v>362639</v>
      </c>
      <c r="F24" s="21">
        <f t="shared" si="0"/>
        <v>3524446.95</v>
      </c>
      <c r="G24" s="21">
        <v>669926.27</v>
      </c>
      <c r="H24" s="21">
        <v>76979.44</v>
      </c>
      <c r="I24" s="21">
        <f t="shared" si="1"/>
        <v>2854520.68</v>
      </c>
    </row>
    <row r="25" spans="1:9" s="5" customFormat="1" x14ac:dyDescent="0.2">
      <c r="A25" s="1"/>
      <c r="B25" s="19">
        <v>3200</v>
      </c>
      <c r="C25" s="20" t="s">
        <v>31</v>
      </c>
      <c r="D25" s="21">
        <v>3713324.07</v>
      </c>
      <c r="E25" s="21">
        <v>3794645.88</v>
      </c>
      <c r="F25" s="21">
        <f t="shared" si="0"/>
        <v>7507969.9499999993</v>
      </c>
      <c r="G25" s="21">
        <v>328238.15999999997</v>
      </c>
      <c r="H25" s="21">
        <v>0</v>
      </c>
      <c r="I25" s="21">
        <f t="shared" si="1"/>
        <v>7179731.7899999991</v>
      </c>
    </row>
    <row r="26" spans="1:9" s="5" customFormat="1" x14ac:dyDescent="0.2">
      <c r="A26" s="1"/>
      <c r="B26" s="19">
        <v>3300</v>
      </c>
      <c r="C26" s="20" t="s">
        <v>32</v>
      </c>
      <c r="D26" s="21">
        <v>7097966.8099999996</v>
      </c>
      <c r="E26" s="21">
        <v>420000</v>
      </c>
      <c r="F26" s="21">
        <f t="shared" si="0"/>
        <v>7517966.8099999996</v>
      </c>
      <c r="G26" s="21">
        <v>955609.42</v>
      </c>
      <c r="H26" s="21">
        <v>1299.99</v>
      </c>
      <c r="I26" s="21">
        <f t="shared" si="1"/>
        <v>6562357.3899999997</v>
      </c>
    </row>
    <row r="27" spans="1:9" s="5" customFormat="1" ht="12.75" customHeight="1" x14ac:dyDescent="0.2">
      <c r="A27" s="1"/>
      <c r="B27" s="19">
        <v>3400</v>
      </c>
      <c r="C27" s="20" t="s">
        <v>33</v>
      </c>
      <c r="D27" s="21">
        <v>1594421.64</v>
      </c>
      <c r="E27" s="21">
        <v>622878.28</v>
      </c>
      <c r="F27" s="21">
        <f t="shared" si="0"/>
        <v>2217299.92</v>
      </c>
      <c r="G27" s="21">
        <v>149711.16</v>
      </c>
      <c r="H27" s="21">
        <v>15206.23</v>
      </c>
      <c r="I27" s="21">
        <f t="shared" si="1"/>
        <v>2067588.76</v>
      </c>
    </row>
    <row r="28" spans="1:9" s="5" customFormat="1" x14ac:dyDescent="0.2">
      <c r="A28" s="1"/>
      <c r="B28" s="19">
        <v>3500</v>
      </c>
      <c r="C28" s="20" t="s">
        <v>34</v>
      </c>
      <c r="D28" s="21">
        <v>10831511.32</v>
      </c>
      <c r="E28" s="21">
        <v>2577156.36</v>
      </c>
      <c r="F28" s="21">
        <f t="shared" si="0"/>
        <v>13408667.68</v>
      </c>
      <c r="G28" s="21">
        <v>927236.48</v>
      </c>
      <c r="H28" s="21">
        <v>30861.66</v>
      </c>
      <c r="I28" s="21">
        <f t="shared" si="1"/>
        <v>12481431.199999999</v>
      </c>
    </row>
    <row r="29" spans="1:9" s="5" customFormat="1" x14ac:dyDescent="0.2">
      <c r="A29" s="1"/>
      <c r="B29" s="19">
        <v>3600</v>
      </c>
      <c r="C29" s="20" t="s">
        <v>35</v>
      </c>
      <c r="D29" s="21">
        <v>2615831.25</v>
      </c>
      <c r="E29" s="21">
        <v>5544840</v>
      </c>
      <c r="F29" s="21">
        <f t="shared" si="0"/>
        <v>8160671.25</v>
      </c>
      <c r="G29" s="21">
        <v>172518.02</v>
      </c>
      <c r="H29" s="21">
        <v>0</v>
      </c>
      <c r="I29" s="21">
        <f t="shared" si="1"/>
        <v>7988153.2300000004</v>
      </c>
    </row>
    <row r="30" spans="1:9" s="5" customFormat="1" x14ac:dyDescent="0.2">
      <c r="A30" s="1"/>
      <c r="B30" s="19">
        <v>3700</v>
      </c>
      <c r="C30" s="20" t="s">
        <v>36</v>
      </c>
      <c r="D30" s="21">
        <v>1379106.12</v>
      </c>
      <c r="E30" s="21">
        <v>121000</v>
      </c>
      <c r="F30" s="21">
        <f t="shared" si="0"/>
        <v>1500106.12</v>
      </c>
      <c r="G30" s="21">
        <v>148813.97</v>
      </c>
      <c r="H30" s="21">
        <v>0</v>
      </c>
      <c r="I30" s="21">
        <f t="shared" si="1"/>
        <v>1351292.1500000001</v>
      </c>
    </row>
    <row r="31" spans="1:9" s="5" customFormat="1" x14ac:dyDescent="0.2">
      <c r="A31" s="1"/>
      <c r="B31" s="19">
        <v>3800</v>
      </c>
      <c r="C31" s="20" t="s">
        <v>37</v>
      </c>
      <c r="D31" s="21">
        <v>31137031.609999999</v>
      </c>
      <c r="E31" s="21">
        <v>2820570.59</v>
      </c>
      <c r="F31" s="21">
        <f t="shared" si="0"/>
        <v>33957602.200000003</v>
      </c>
      <c r="G31" s="21">
        <v>2817403.61</v>
      </c>
      <c r="H31" s="21">
        <v>2205616.2400000002</v>
      </c>
      <c r="I31" s="21">
        <f t="shared" si="1"/>
        <v>31140198.590000004</v>
      </c>
    </row>
    <row r="32" spans="1:9" s="5" customFormat="1" x14ac:dyDescent="0.2">
      <c r="A32" s="1"/>
      <c r="B32" s="19">
        <v>3900</v>
      </c>
      <c r="C32" s="20" t="s">
        <v>38</v>
      </c>
      <c r="D32" s="21">
        <v>2839706</v>
      </c>
      <c r="E32" s="21">
        <v>246377.54</v>
      </c>
      <c r="F32" s="21">
        <f t="shared" si="0"/>
        <v>3086083.54</v>
      </c>
      <c r="G32" s="21">
        <v>543053.6</v>
      </c>
      <c r="H32" s="21">
        <v>535429.6</v>
      </c>
      <c r="I32" s="21">
        <f t="shared" si="1"/>
        <v>2543029.94</v>
      </c>
    </row>
    <row r="33" spans="1:9" s="5" customFormat="1" x14ac:dyDescent="0.2">
      <c r="A33" s="1"/>
      <c r="B33" s="16" t="s">
        <v>39</v>
      </c>
      <c r="C33" s="17"/>
      <c r="D33" s="22">
        <f>SUM(D34:D42)</f>
        <v>11786349.710000001</v>
      </c>
      <c r="E33" s="22">
        <f>SUM(E34:E42)</f>
        <v>4386950.97</v>
      </c>
      <c r="F33" s="22">
        <f t="shared" si="0"/>
        <v>16173300.68</v>
      </c>
      <c r="G33" s="22">
        <f>SUM(G34:G42)</f>
        <v>5830074.0599999996</v>
      </c>
      <c r="H33" s="22">
        <f>SUM(H34:H42)</f>
        <v>0</v>
      </c>
      <c r="I33" s="22">
        <f t="shared" si="1"/>
        <v>10343226.620000001</v>
      </c>
    </row>
    <row r="34" spans="1:9" s="5" customFormat="1" x14ac:dyDescent="0.2">
      <c r="A34" s="1"/>
      <c r="B34" s="19">
        <v>4100</v>
      </c>
      <c r="C34" s="20" t="s">
        <v>40</v>
      </c>
      <c r="D34" s="21">
        <v>0</v>
      </c>
      <c r="E34" s="21">
        <v>0</v>
      </c>
      <c r="F34" s="21">
        <f t="shared" si="0"/>
        <v>0</v>
      </c>
      <c r="G34" s="21">
        <v>0</v>
      </c>
      <c r="H34" s="21">
        <v>0</v>
      </c>
      <c r="I34" s="21">
        <f t="shared" si="1"/>
        <v>0</v>
      </c>
    </row>
    <row r="35" spans="1:9" s="5" customFormat="1" x14ac:dyDescent="0.2">
      <c r="A35" s="1"/>
      <c r="B35" s="19">
        <v>4200</v>
      </c>
      <c r="C35" s="20" t="s">
        <v>41</v>
      </c>
      <c r="D35" s="21">
        <v>9146349.7100000009</v>
      </c>
      <c r="E35" s="21">
        <v>663950.97</v>
      </c>
      <c r="F35" s="21">
        <f t="shared" si="0"/>
        <v>9810300.6800000016</v>
      </c>
      <c r="G35" s="21">
        <v>1733548</v>
      </c>
      <c r="H35" s="21">
        <v>0</v>
      </c>
      <c r="I35" s="21">
        <f t="shared" si="1"/>
        <v>8076752.6800000016</v>
      </c>
    </row>
    <row r="36" spans="1:9" s="5" customFormat="1" x14ac:dyDescent="0.2">
      <c r="A36" s="1"/>
      <c r="B36" s="19">
        <v>4300</v>
      </c>
      <c r="C36" s="20" t="s">
        <v>42</v>
      </c>
      <c r="D36" s="21">
        <v>0</v>
      </c>
      <c r="E36" s="21">
        <v>0</v>
      </c>
      <c r="F36" s="21">
        <f t="shared" si="0"/>
        <v>0</v>
      </c>
      <c r="G36" s="21">
        <v>0</v>
      </c>
      <c r="H36" s="21">
        <v>0</v>
      </c>
      <c r="I36" s="21">
        <f t="shared" si="1"/>
        <v>0</v>
      </c>
    </row>
    <row r="37" spans="1:9" s="5" customFormat="1" ht="12.75" customHeight="1" x14ac:dyDescent="0.2">
      <c r="A37" s="1"/>
      <c r="B37" s="19">
        <v>4400</v>
      </c>
      <c r="C37" s="20" t="s">
        <v>43</v>
      </c>
      <c r="D37" s="21">
        <v>1040000</v>
      </c>
      <c r="E37" s="21">
        <v>3723000</v>
      </c>
      <c r="F37" s="21">
        <f t="shared" si="0"/>
        <v>4763000</v>
      </c>
      <c r="G37" s="21">
        <v>3586854</v>
      </c>
      <c r="H37" s="21">
        <v>0</v>
      </c>
      <c r="I37" s="21">
        <f t="shared" si="1"/>
        <v>1176146</v>
      </c>
    </row>
    <row r="38" spans="1:9" s="5" customFormat="1" x14ac:dyDescent="0.2">
      <c r="A38" s="1"/>
      <c r="B38" s="19">
        <v>4500</v>
      </c>
      <c r="C38" s="20" t="s">
        <v>44</v>
      </c>
      <c r="D38" s="21">
        <v>1600000</v>
      </c>
      <c r="E38" s="21">
        <v>0</v>
      </c>
      <c r="F38" s="21">
        <f t="shared" si="0"/>
        <v>1600000</v>
      </c>
      <c r="G38" s="21">
        <v>509672.06</v>
      </c>
      <c r="H38" s="21">
        <v>0</v>
      </c>
      <c r="I38" s="21">
        <f t="shared" si="1"/>
        <v>1090327.94</v>
      </c>
    </row>
    <row r="39" spans="1:9" s="5" customFormat="1" x14ac:dyDescent="0.2">
      <c r="A39" s="1"/>
      <c r="B39" s="19">
        <v>4600</v>
      </c>
      <c r="C39" s="20" t="s">
        <v>45</v>
      </c>
      <c r="D39" s="21">
        <v>0</v>
      </c>
      <c r="E39" s="21">
        <v>0</v>
      </c>
      <c r="F39" s="21">
        <f t="shared" si="0"/>
        <v>0</v>
      </c>
      <c r="G39" s="21">
        <v>0</v>
      </c>
      <c r="H39" s="21">
        <v>0</v>
      </c>
      <c r="I39" s="21">
        <f t="shared" si="1"/>
        <v>0</v>
      </c>
    </row>
    <row r="40" spans="1:9" s="5" customFormat="1" x14ac:dyDescent="0.2">
      <c r="A40" s="1"/>
      <c r="B40" s="19">
        <v>4700</v>
      </c>
      <c r="C40" s="20" t="s">
        <v>46</v>
      </c>
      <c r="D40" s="21">
        <v>0</v>
      </c>
      <c r="E40" s="21">
        <v>0</v>
      </c>
      <c r="F40" s="21">
        <f t="shared" si="0"/>
        <v>0</v>
      </c>
      <c r="G40" s="21">
        <v>0</v>
      </c>
      <c r="H40" s="21">
        <v>0</v>
      </c>
      <c r="I40" s="21">
        <f t="shared" si="1"/>
        <v>0</v>
      </c>
    </row>
    <row r="41" spans="1:9" s="5" customFormat="1" x14ac:dyDescent="0.2">
      <c r="A41" s="1"/>
      <c r="B41" s="19">
        <v>4800</v>
      </c>
      <c r="C41" s="20" t="s">
        <v>47</v>
      </c>
      <c r="D41" s="21">
        <v>0</v>
      </c>
      <c r="E41" s="21">
        <v>0</v>
      </c>
      <c r="F41" s="21">
        <f t="shared" si="0"/>
        <v>0</v>
      </c>
      <c r="G41" s="21">
        <v>0</v>
      </c>
      <c r="H41" s="21">
        <v>0</v>
      </c>
      <c r="I41" s="21">
        <f t="shared" si="1"/>
        <v>0</v>
      </c>
    </row>
    <row r="42" spans="1:9" s="5" customFormat="1" x14ac:dyDescent="0.2">
      <c r="A42" s="1"/>
      <c r="B42" s="19">
        <v>4900</v>
      </c>
      <c r="C42" s="20" t="s">
        <v>48</v>
      </c>
      <c r="D42" s="21">
        <v>0</v>
      </c>
      <c r="E42" s="21">
        <v>0</v>
      </c>
      <c r="F42" s="21">
        <f t="shared" si="0"/>
        <v>0</v>
      </c>
      <c r="G42" s="21">
        <v>0</v>
      </c>
      <c r="H42" s="21">
        <v>0</v>
      </c>
      <c r="I42" s="21">
        <f t="shared" si="1"/>
        <v>0</v>
      </c>
    </row>
    <row r="43" spans="1:9" s="5" customFormat="1" x14ac:dyDescent="0.2">
      <c r="A43" s="1"/>
      <c r="B43" s="16" t="s">
        <v>49</v>
      </c>
      <c r="C43" s="17"/>
      <c r="D43" s="22">
        <f>SUM(D44:D52)</f>
        <v>0</v>
      </c>
      <c r="E43" s="22">
        <f>SUM(E44:E52)</f>
        <v>304380.08999999997</v>
      </c>
      <c r="F43" s="22">
        <f t="shared" si="0"/>
        <v>304380.08999999997</v>
      </c>
      <c r="G43" s="22">
        <f>SUM(G44:G52)</f>
        <v>0</v>
      </c>
      <c r="H43" s="22">
        <f>SUM(H44:H52)</f>
        <v>0</v>
      </c>
      <c r="I43" s="22">
        <f t="shared" si="1"/>
        <v>304380.08999999997</v>
      </c>
    </row>
    <row r="44" spans="1:9" s="5" customFormat="1" x14ac:dyDescent="0.2">
      <c r="A44" s="1"/>
      <c r="B44" s="19">
        <v>5100</v>
      </c>
      <c r="C44" s="20" t="s">
        <v>50</v>
      </c>
      <c r="D44" s="21">
        <v>0</v>
      </c>
      <c r="E44" s="21">
        <v>240239.09</v>
      </c>
      <c r="F44" s="21">
        <f t="shared" si="0"/>
        <v>240239.09</v>
      </c>
      <c r="G44" s="21">
        <v>0</v>
      </c>
      <c r="H44" s="21">
        <v>0</v>
      </c>
      <c r="I44" s="21">
        <f t="shared" si="1"/>
        <v>240239.09</v>
      </c>
    </row>
    <row r="45" spans="1:9" s="5" customFormat="1" x14ac:dyDescent="0.2">
      <c r="A45" s="1"/>
      <c r="B45" s="19">
        <v>5200</v>
      </c>
      <c r="C45" s="20" t="s">
        <v>51</v>
      </c>
      <c r="D45" s="21">
        <v>0</v>
      </c>
      <c r="E45" s="21">
        <v>47941</v>
      </c>
      <c r="F45" s="21">
        <f t="shared" si="0"/>
        <v>47941</v>
      </c>
      <c r="G45" s="21">
        <v>0</v>
      </c>
      <c r="H45" s="21">
        <v>0</v>
      </c>
      <c r="I45" s="21">
        <f t="shared" si="1"/>
        <v>47941</v>
      </c>
    </row>
    <row r="46" spans="1:9" s="5" customFormat="1" x14ac:dyDescent="0.2">
      <c r="A46" s="1"/>
      <c r="B46" s="19">
        <v>5300</v>
      </c>
      <c r="C46" s="20" t="s">
        <v>52</v>
      </c>
      <c r="D46" s="21">
        <v>0</v>
      </c>
      <c r="E46" s="21">
        <v>0</v>
      </c>
      <c r="F46" s="21">
        <f t="shared" si="0"/>
        <v>0</v>
      </c>
      <c r="G46" s="21">
        <v>0</v>
      </c>
      <c r="H46" s="21">
        <v>0</v>
      </c>
      <c r="I46" s="21">
        <f t="shared" si="1"/>
        <v>0</v>
      </c>
    </row>
    <row r="47" spans="1:9" s="5" customFormat="1" ht="12.75" customHeight="1" x14ac:dyDescent="0.2">
      <c r="A47" s="1"/>
      <c r="B47" s="19">
        <v>5400</v>
      </c>
      <c r="C47" s="20" t="s">
        <v>53</v>
      </c>
      <c r="D47" s="21">
        <v>0</v>
      </c>
      <c r="E47" s="21">
        <v>0</v>
      </c>
      <c r="F47" s="21">
        <f t="shared" si="0"/>
        <v>0</v>
      </c>
      <c r="G47" s="21">
        <v>0</v>
      </c>
      <c r="H47" s="21">
        <v>0</v>
      </c>
      <c r="I47" s="21">
        <f t="shared" si="1"/>
        <v>0</v>
      </c>
    </row>
    <row r="48" spans="1:9" s="5" customFormat="1" x14ac:dyDescent="0.2">
      <c r="A48" s="1"/>
      <c r="B48" s="19">
        <v>5500</v>
      </c>
      <c r="C48" s="20" t="s">
        <v>54</v>
      </c>
      <c r="D48" s="21">
        <v>0</v>
      </c>
      <c r="E48" s="21">
        <v>0</v>
      </c>
      <c r="F48" s="21">
        <f t="shared" si="0"/>
        <v>0</v>
      </c>
      <c r="G48" s="21">
        <v>0</v>
      </c>
      <c r="H48" s="21">
        <v>0</v>
      </c>
      <c r="I48" s="21">
        <f t="shared" si="1"/>
        <v>0</v>
      </c>
    </row>
    <row r="49" spans="1:9" s="5" customFormat="1" x14ac:dyDescent="0.2">
      <c r="A49" s="1"/>
      <c r="B49" s="19">
        <v>5600</v>
      </c>
      <c r="C49" s="20" t="s">
        <v>55</v>
      </c>
      <c r="D49" s="21">
        <v>0</v>
      </c>
      <c r="E49" s="21">
        <v>16200</v>
      </c>
      <c r="F49" s="21">
        <f t="shared" si="0"/>
        <v>16200</v>
      </c>
      <c r="G49" s="21">
        <v>0</v>
      </c>
      <c r="H49" s="21">
        <v>0</v>
      </c>
      <c r="I49" s="21">
        <f t="shared" si="1"/>
        <v>16200</v>
      </c>
    </row>
    <row r="50" spans="1:9" s="5" customFormat="1" x14ac:dyDescent="0.2">
      <c r="A50" s="1"/>
      <c r="B50" s="19">
        <v>5700</v>
      </c>
      <c r="C50" s="20" t="s">
        <v>56</v>
      </c>
      <c r="D50" s="21">
        <v>0</v>
      </c>
      <c r="E50" s="21">
        <v>0</v>
      </c>
      <c r="F50" s="21">
        <f t="shared" si="0"/>
        <v>0</v>
      </c>
      <c r="G50" s="21">
        <v>0</v>
      </c>
      <c r="H50" s="21">
        <v>0</v>
      </c>
      <c r="I50" s="21">
        <f t="shared" si="1"/>
        <v>0</v>
      </c>
    </row>
    <row r="51" spans="1:9" s="5" customFormat="1" x14ac:dyDescent="0.2">
      <c r="A51" s="1"/>
      <c r="B51" s="19">
        <v>5800</v>
      </c>
      <c r="C51" s="20" t="s">
        <v>57</v>
      </c>
      <c r="D51" s="21">
        <v>0</v>
      </c>
      <c r="E51" s="21">
        <v>0</v>
      </c>
      <c r="F51" s="21">
        <f t="shared" si="0"/>
        <v>0</v>
      </c>
      <c r="G51" s="21">
        <v>0</v>
      </c>
      <c r="H51" s="21">
        <v>0</v>
      </c>
      <c r="I51" s="21">
        <f t="shared" si="1"/>
        <v>0</v>
      </c>
    </row>
    <row r="52" spans="1:9" s="5" customFormat="1" x14ac:dyDescent="0.2">
      <c r="A52" s="1"/>
      <c r="B52" s="19">
        <v>5900</v>
      </c>
      <c r="C52" s="20" t="s">
        <v>58</v>
      </c>
      <c r="D52" s="21">
        <v>0</v>
      </c>
      <c r="E52" s="21">
        <v>0</v>
      </c>
      <c r="F52" s="21">
        <f t="shared" si="0"/>
        <v>0</v>
      </c>
      <c r="G52" s="21">
        <v>0</v>
      </c>
      <c r="H52" s="21">
        <v>0</v>
      </c>
      <c r="I52" s="21">
        <f t="shared" si="1"/>
        <v>0</v>
      </c>
    </row>
    <row r="53" spans="1:9" s="5" customFormat="1" x14ac:dyDescent="0.2">
      <c r="A53" s="1"/>
      <c r="B53" s="16" t="s">
        <v>59</v>
      </c>
      <c r="C53" s="17"/>
      <c r="D53" s="22">
        <f>SUM(D54:D56)</f>
        <v>0</v>
      </c>
      <c r="E53" s="22">
        <f>SUM(E54:E56)</f>
        <v>153625015.37</v>
      </c>
      <c r="F53" s="22">
        <f t="shared" si="0"/>
        <v>153625015.37</v>
      </c>
      <c r="G53" s="22">
        <f>SUM(G54:G56)</f>
        <v>62070.32</v>
      </c>
      <c r="H53" s="22">
        <f>SUM(H54:H56)</f>
        <v>0</v>
      </c>
      <c r="I53" s="22">
        <f t="shared" si="1"/>
        <v>153562945.05000001</v>
      </c>
    </row>
    <row r="54" spans="1:9" s="5" customFormat="1" ht="12.75" hidden="1" customHeight="1" x14ac:dyDescent="0.2">
      <c r="A54" s="1"/>
      <c r="B54" s="19">
        <v>6100</v>
      </c>
      <c r="C54" s="20" t="s">
        <v>60</v>
      </c>
      <c r="D54" s="21">
        <v>0</v>
      </c>
      <c r="E54" s="21">
        <v>0</v>
      </c>
      <c r="F54" s="21">
        <f t="shared" si="0"/>
        <v>0</v>
      </c>
      <c r="G54" s="21">
        <v>0</v>
      </c>
      <c r="H54" s="21">
        <v>0</v>
      </c>
      <c r="I54" s="21">
        <f t="shared" si="1"/>
        <v>0</v>
      </c>
    </row>
    <row r="55" spans="1:9" s="5" customFormat="1" ht="12.75" hidden="1" customHeight="1" x14ac:dyDescent="0.2">
      <c r="A55" s="1"/>
      <c r="B55" s="19">
        <v>6200</v>
      </c>
      <c r="C55" s="20" t="s">
        <v>61</v>
      </c>
      <c r="D55" s="21">
        <v>0</v>
      </c>
      <c r="E55" s="21">
        <v>153625015.37</v>
      </c>
      <c r="F55" s="21">
        <f t="shared" si="0"/>
        <v>153625015.37</v>
      </c>
      <c r="G55" s="21">
        <v>62070.32</v>
      </c>
      <c r="H55" s="21">
        <v>0</v>
      </c>
      <c r="I55" s="21">
        <f t="shared" si="1"/>
        <v>153562945.05000001</v>
      </c>
    </row>
    <row r="56" spans="1:9" s="5" customFormat="1" ht="12.75" hidden="1" customHeight="1" x14ac:dyDescent="0.2">
      <c r="A56" s="1"/>
      <c r="B56" s="19">
        <v>6300</v>
      </c>
      <c r="C56" s="20" t="s">
        <v>62</v>
      </c>
      <c r="D56" s="21">
        <v>0</v>
      </c>
      <c r="E56" s="21">
        <v>0</v>
      </c>
      <c r="F56" s="21">
        <f t="shared" si="0"/>
        <v>0</v>
      </c>
      <c r="G56" s="21">
        <v>0</v>
      </c>
      <c r="H56" s="21">
        <v>0</v>
      </c>
      <c r="I56" s="21">
        <f t="shared" si="1"/>
        <v>0</v>
      </c>
    </row>
    <row r="57" spans="1:9" s="5" customFormat="1" ht="12.75" customHeight="1" x14ac:dyDescent="0.2">
      <c r="A57" s="1"/>
      <c r="B57" s="16" t="s">
        <v>63</v>
      </c>
      <c r="C57" s="17"/>
      <c r="D57" s="22">
        <f>SUM(D58:D64)</f>
        <v>14645984.5</v>
      </c>
      <c r="E57" s="22">
        <f>SUM(E58:E64)</f>
        <v>-313874.7</v>
      </c>
      <c r="F57" s="22">
        <f t="shared" si="0"/>
        <v>14332109.800000001</v>
      </c>
      <c r="G57" s="22">
        <f>SUM(G58:G64)</f>
        <v>778968.43</v>
      </c>
      <c r="H57" s="22">
        <f>SUM(H58:H64)</f>
        <v>778968.43</v>
      </c>
      <c r="I57" s="22">
        <f t="shared" si="1"/>
        <v>13553141.370000001</v>
      </c>
    </row>
    <row r="58" spans="1:9" s="5" customFormat="1" x14ac:dyDescent="0.2">
      <c r="A58" s="1"/>
      <c r="B58" s="19">
        <v>7100</v>
      </c>
      <c r="C58" s="20" t="s">
        <v>64</v>
      </c>
      <c r="D58" s="21">
        <v>0</v>
      </c>
      <c r="E58" s="21">
        <v>0</v>
      </c>
      <c r="F58" s="21">
        <f t="shared" si="0"/>
        <v>0</v>
      </c>
      <c r="G58" s="21">
        <v>0</v>
      </c>
      <c r="H58" s="21">
        <v>0</v>
      </c>
      <c r="I58" s="21">
        <f t="shared" si="1"/>
        <v>0</v>
      </c>
    </row>
    <row r="59" spans="1:9" s="5" customFormat="1" x14ac:dyDescent="0.2">
      <c r="A59" s="1"/>
      <c r="B59" s="19">
        <v>7200</v>
      </c>
      <c r="C59" s="20" t="s">
        <v>65</v>
      </c>
      <c r="D59" s="21">
        <v>0</v>
      </c>
      <c r="E59" s="21">
        <v>0</v>
      </c>
      <c r="F59" s="21">
        <f t="shared" si="0"/>
        <v>0</v>
      </c>
      <c r="G59" s="21">
        <v>0</v>
      </c>
      <c r="H59" s="21">
        <v>0</v>
      </c>
      <c r="I59" s="21">
        <f t="shared" si="1"/>
        <v>0</v>
      </c>
    </row>
    <row r="60" spans="1:9" s="5" customFormat="1" x14ac:dyDescent="0.2">
      <c r="A60" s="1"/>
      <c r="B60" s="19">
        <v>7300</v>
      </c>
      <c r="C60" s="20" t="s">
        <v>66</v>
      </c>
      <c r="D60" s="21">
        <v>0</v>
      </c>
      <c r="E60" s="21">
        <v>0</v>
      </c>
      <c r="F60" s="21">
        <f t="shared" si="0"/>
        <v>0</v>
      </c>
      <c r="G60" s="21">
        <v>0</v>
      </c>
      <c r="H60" s="21">
        <v>0</v>
      </c>
      <c r="I60" s="21">
        <f t="shared" si="1"/>
        <v>0</v>
      </c>
    </row>
    <row r="61" spans="1:9" s="5" customFormat="1" ht="12.75" customHeight="1" x14ac:dyDescent="0.2">
      <c r="A61" s="1"/>
      <c r="B61" s="19">
        <v>7400</v>
      </c>
      <c r="C61" s="20" t="s">
        <v>67</v>
      </c>
      <c r="D61" s="21">
        <v>0</v>
      </c>
      <c r="E61" s="21">
        <v>0</v>
      </c>
      <c r="F61" s="21">
        <f t="shared" si="0"/>
        <v>0</v>
      </c>
      <c r="G61" s="21">
        <v>0</v>
      </c>
      <c r="H61" s="21">
        <v>0</v>
      </c>
      <c r="I61" s="21">
        <f t="shared" si="1"/>
        <v>0</v>
      </c>
    </row>
    <row r="62" spans="1:9" s="5" customFormat="1" x14ac:dyDescent="0.2">
      <c r="A62" s="1"/>
      <c r="B62" s="19">
        <v>7500</v>
      </c>
      <c r="C62" s="20" t="s">
        <v>68</v>
      </c>
      <c r="D62" s="21">
        <v>10150000</v>
      </c>
      <c r="E62" s="21">
        <v>0</v>
      </c>
      <c r="F62" s="21">
        <f t="shared" si="0"/>
        <v>10150000</v>
      </c>
      <c r="G62" s="21">
        <v>778968.43</v>
      </c>
      <c r="H62" s="21">
        <v>778968.43</v>
      </c>
      <c r="I62" s="21">
        <f t="shared" si="1"/>
        <v>9371031.5700000003</v>
      </c>
    </row>
    <row r="63" spans="1:9" s="5" customFormat="1" x14ac:dyDescent="0.2">
      <c r="A63" s="1"/>
      <c r="B63" s="19">
        <v>7600</v>
      </c>
      <c r="C63" s="20" t="s">
        <v>69</v>
      </c>
      <c r="D63" s="21">
        <v>0</v>
      </c>
      <c r="E63" s="21">
        <v>0</v>
      </c>
      <c r="F63" s="21">
        <f t="shared" si="0"/>
        <v>0</v>
      </c>
      <c r="G63" s="21">
        <v>0</v>
      </c>
      <c r="H63" s="21">
        <v>0</v>
      </c>
      <c r="I63" s="21">
        <f t="shared" si="1"/>
        <v>0</v>
      </c>
    </row>
    <row r="64" spans="1:9" s="5" customFormat="1" ht="12.75" customHeight="1" x14ac:dyDescent="0.2">
      <c r="A64" s="1"/>
      <c r="B64" s="19">
        <v>7900</v>
      </c>
      <c r="C64" s="20" t="s">
        <v>70</v>
      </c>
      <c r="D64" s="21">
        <v>4495984.5</v>
      </c>
      <c r="E64" s="21">
        <v>-313874.7</v>
      </c>
      <c r="F64" s="21">
        <f t="shared" si="0"/>
        <v>4182109.8</v>
      </c>
      <c r="G64" s="21">
        <v>0</v>
      </c>
      <c r="H64" s="21">
        <v>0</v>
      </c>
      <c r="I64" s="21">
        <f t="shared" si="1"/>
        <v>4182109.8</v>
      </c>
    </row>
    <row r="65" spans="2:10" x14ac:dyDescent="0.2">
      <c r="B65" s="16" t="s">
        <v>71</v>
      </c>
      <c r="C65" s="17"/>
      <c r="D65" s="22">
        <f>SUM(D66:D68)</f>
        <v>0</v>
      </c>
      <c r="E65" s="22">
        <f>SUM(E66:E68)</f>
        <v>0</v>
      </c>
      <c r="F65" s="22">
        <f t="shared" si="0"/>
        <v>0</v>
      </c>
      <c r="G65" s="22">
        <f>SUM(G66:G68)</f>
        <v>0</v>
      </c>
      <c r="H65" s="22">
        <f>SUM(H66:H68)</f>
        <v>0</v>
      </c>
      <c r="I65" s="22">
        <f t="shared" si="1"/>
        <v>0</v>
      </c>
      <c r="J65" s="5"/>
    </row>
    <row r="66" spans="2:10" x14ac:dyDescent="0.2">
      <c r="B66" s="19">
        <v>8100</v>
      </c>
      <c r="C66" s="20" t="s">
        <v>72</v>
      </c>
      <c r="D66" s="21">
        <v>0</v>
      </c>
      <c r="E66" s="21">
        <v>0</v>
      </c>
      <c r="F66" s="21">
        <f t="shared" si="0"/>
        <v>0</v>
      </c>
      <c r="G66" s="21">
        <v>0</v>
      </c>
      <c r="H66" s="21">
        <v>0</v>
      </c>
      <c r="I66" s="21">
        <f t="shared" si="1"/>
        <v>0</v>
      </c>
      <c r="J66" s="5"/>
    </row>
    <row r="67" spans="2:10" x14ac:dyDescent="0.2">
      <c r="B67" s="19">
        <v>8300</v>
      </c>
      <c r="C67" s="20" t="s">
        <v>73</v>
      </c>
      <c r="D67" s="21">
        <v>0</v>
      </c>
      <c r="E67" s="21">
        <v>0</v>
      </c>
      <c r="F67" s="21">
        <f t="shared" si="0"/>
        <v>0</v>
      </c>
      <c r="G67" s="21">
        <v>0</v>
      </c>
      <c r="H67" s="21">
        <v>0</v>
      </c>
      <c r="I67" s="21">
        <f t="shared" si="1"/>
        <v>0</v>
      </c>
      <c r="J67" s="5"/>
    </row>
    <row r="68" spans="2:10" ht="12.75" customHeight="1" x14ac:dyDescent="0.2">
      <c r="B68" s="19">
        <v>8500</v>
      </c>
      <c r="C68" s="20" t="s">
        <v>74</v>
      </c>
      <c r="D68" s="21">
        <v>0</v>
      </c>
      <c r="E68" s="21">
        <v>0</v>
      </c>
      <c r="F68" s="21">
        <f t="shared" si="0"/>
        <v>0</v>
      </c>
      <c r="G68" s="21">
        <v>0</v>
      </c>
      <c r="H68" s="21">
        <v>0</v>
      </c>
      <c r="I68" s="21">
        <f t="shared" si="1"/>
        <v>0</v>
      </c>
      <c r="J68" s="5"/>
    </row>
    <row r="69" spans="2:10" ht="12.75" customHeight="1" x14ac:dyDescent="0.2">
      <c r="B69" s="16" t="s">
        <v>75</v>
      </c>
      <c r="C69" s="17"/>
      <c r="D69" s="22">
        <f>SUM(D70:D76)</f>
        <v>0</v>
      </c>
      <c r="E69" s="22">
        <f>SUM(E70:E76)</f>
        <v>0</v>
      </c>
      <c r="F69" s="22">
        <f t="shared" si="0"/>
        <v>0</v>
      </c>
      <c r="G69" s="22">
        <f>SUM(G70:G76)</f>
        <v>0</v>
      </c>
      <c r="H69" s="22">
        <f>SUM(H70:H76)</f>
        <v>0</v>
      </c>
      <c r="I69" s="22">
        <f t="shared" si="1"/>
        <v>0</v>
      </c>
      <c r="J69" s="5"/>
    </row>
    <row r="70" spans="2:10" x14ac:dyDescent="0.2">
      <c r="B70" s="19">
        <v>9100</v>
      </c>
      <c r="C70" s="20" t="s">
        <v>76</v>
      </c>
      <c r="D70" s="21">
        <v>0</v>
      </c>
      <c r="E70" s="21">
        <v>0</v>
      </c>
      <c r="F70" s="21">
        <f t="shared" ref="F70:F76" si="2">D70+E70</f>
        <v>0</v>
      </c>
      <c r="G70" s="21">
        <v>0</v>
      </c>
      <c r="H70" s="21">
        <v>0</v>
      </c>
      <c r="I70" s="21">
        <f t="shared" ref="I70:I76" si="3">F70-G70</f>
        <v>0</v>
      </c>
      <c r="J70" s="5"/>
    </row>
    <row r="71" spans="2:10" x14ac:dyDescent="0.2">
      <c r="B71" s="19">
        <v>9200</v>
      </c>
      <c r="C71" s="20" t="s">
        <v>77</v>
      </c>
      <c r="D71" s="21">
        <v>0</v>
      </c>
      <c r="E71" s="21">
        <v>0</v>
      </c>
      <c r="F71" s="21">
        <f t="shared" si="2"/>
        <v>0</v>
      </c>
      <c r="G71" s="21">
        <v>0</v>
      </c>
      <c r="H71" s="21">
        <v>0</v>
      </c>
      <c r="I71" s="21">
        <f t="shared" si="3"/>
        <v>0</v>
      </c>
      <c r="J71" s="5"/>
    </row>
    <row r="72" spans="2:10" x14ac:dyDescent="0.2">
      <c r="B72" s="19">
        <v>9300</v>
      </c>
      <c r="C72" s="20" t="s">
        <v>78</v>
      </c>
      <c r="D72" s="21">
        <v>0</v>
      </c>
      <c r="E72" s="21">
        <v>0</v>
      </c>
      <c r="F72" s="21">
        <f t="shared" si="2"/>
        <v>0</v>
      </c>
      <c r="G72" s="21">
        <v>0</v>
      </c>
      <c r="H72" s="21">
        <v>0</v>
      </c>
      <c r="I72" s="21">
        <f t="shared" si="3"/>
        <v>0</v>
      </c>
      <c r="J72" s="5"/>
    </row>
    <row r="73" spans="2:10" ht="12.75" customHeight="1" x14ac:dyDescent="0.2">
      <c r="B73" s="19">
        <v>9400</v>
      </c>
      <c r="C73" s="20" t="s">
        <v>79</v>
      </c>
      <c r="D73" s="21">
        <v>0</v>
      </c>
      <c r="E73" s="21">
        <v>0</v>
      </c>
      <c r="F73" s="21">
        <f t="shared" si="2"/>
        <v>0</v>
      </c>
      <c r="G73" s="21">
        <v>0</v>
      </c>
      <c r="H73" s="21">
        <v>0</v>
      </c>
      <c r="I73" s="21">
        <f t="shared" si="3"/>
        <v>0</v>
      </c>
      <c r="J73" s="5"/>
    </row>
    <row r="74" spans="2:10" x14ac:dyDescent="0.2">
      <c r="B74" s="19">
        <v>9500</v>
      </c>
      <c r="C74" s="20" t="s">
        <v>80</v>
      </c>
      <c r="D74" s="21">
        <v>0</v>
      </c>
      <c r="E74" s="21">
        <v>0</v>
      </c>
      <c r="F74" s="21">
        <f t="shared" si="2"/>
        <v>0</v>
      </c>
      <c r="G74" s="21">
        <v>0</v>
      </c>
      <c r="H74" s="21">
        <v>0</v>
      </c>
      <c r="I74" s="21">
        <f t="shared" si="3"/>
        <v>0</v>
      </c>
      <c r="J74" s="5"/>
    </row>
    <row r="75" spans="2:10" ht="12.75" customHeight="1" x14ac:dyDescent="0.2">
      <c r="B75" s="19">
        <v>9600</v>
      </c>
      <c r="C75" s="20" t="s">
        <v>81</v>
      </c>
      <c r="D75" s="21">
        <v>0</v>
      </c>
      <c r="E75" s="21">
        <v>0</v>
      </c>
      <c r="F75" s="21">
        <f t="shared" si="2"/>
        <v>0</v>
      </c>
      <c r="G75" s="21">
        <v>0</v>
      </c>
      <c r="H75" s="21">
        <v>0</v>
      </c>
      <c r="I75" s="21">
        <f t="shared" si="3"/>
        <v>0</v>
      </c>
      <c r="J75" s="5"/>
    </row>
    <row r="76" spans="2:10" ht="12.75" customHeight="1" x14ac:dyDescent="0.2">
      <c r="B76" s="23">
        <v>9900</v>
      </c>
      <c r="C76" s="24" t="s">
        <v>82</v>
      </c>
      <c r="D76" s="25">
        <v>0</v>
      </c>
      <c r="E76" s="25">
        <v>0</v>
      </c>
      <c r="F76" s="25">
        <f t="shared" si="2"/>
        <v>0</v>
      </c>
      <c r="G76" s="25">
        <v>0</v>
      </c>
      <c r="H76" s="25">
        <v>0</v>
      </c>
      <c r="I76" s="25">
        <f t="shared" si="3"/>
        <v>0</v>
      </c>
      <c r="J76" s="5"/>
    </row>
    <row r="77" spans="2:10" ht="12.75" customHeight="1" x14ac:dyDescent="0.2">
      <c r="B77" s="26"/>
      <c r="C77" s="27" t="s">
        <v>83</v>
      </c>
      <c r="D77" s="28">
        <f t="shared" ref="D77:I77" si="4">SUM(D5+D13+D23+D33+D43+D53+D57+D65+D69)</f>
        <v>204182969.52000001</v>
      </c>
      <c r="E77" s="28">
        <f t="shared" si="4"/>
        <v>185002844.54000002</v>
      </c>
      <c r="F77" s="28">
        <f t="shared" si="4"/>
        <v>389185814.06</v>
      </c>
      <c r="G77" s="28">
        <f t="shared" si="4"/>
        <v>36708107.289999999</v>
      </c>
      <c r="H77" s="28">
        <f t="shared" si="4"/>
        <v>26734681.620000001</v>
      </c>
      <c r="I77" s="28">
        <f t="shared" si="4"/>
        <v>352477706.76999998</v>
      </c>
      <c r="J77" s="5"/>
    </row>
    <row r="78" spans="2:10" x14ac:dyDescent="0.2">
      <c r="B78" s="29" t="s">
        <v>84</v>
      </c>
      <c r="F78" s="30"/>
      <c r="G78" s="30"/>
      <c r="H78" s="30"/>
      <c r="I78" s="30"/>
    </row>
    <row r="79" spans="2:10" x14ac:dyDescent="0.2">
      <c r="B79" s="29"/>
      <c r="F79" s="30"/>
      <c r="G79" s="30"/>
      <c r="H79" s="30"/>
      <c r="I79" s="30"/>
    </row>
    <row r="80" spans="2:10" x14ac:dyDescent="0.2">
      <c r="B80" s="29"/>
      <c r="F80" s="30"/>
      <c r="G80" s="30"/>
      <c r="H80" s="30"/>
      <c r="I80" s="30"/>
    </row>
    <row r="81" spans="2:9" x14ac:dyDescent="0.2">
      <c r="B81" s="29"/>
      <c r="F81" s="30"/>
      <c r="G81" s="30"/>
      <c r="H81" s="30"/>
      <c r="I81" s="30"/>
    </row>
    <row r="82" spans="2:9" x14ac:dyDescent="0.2">
      <c r="C82" s="31"/>
      <c r="F82" s="32"/>
      <c r="G82" s="32"/>
      <c r="H82" s="32"/>
      <c r="I82" s="32"/>
    </row>
    <row r="83" spans="2:9" x14ac:dyDescent="0.2">
      <c r="C83" s="33" t="s">
        <v>85</v>
      </c>
      <c r="F83" s="34" t="s">
        <v>86</v>
      </c>
      <c r="G83" s="34"/>
      <c r="H83" s="34"/>
      <c r="I83" s="34"/>
    </row>
    <row r="84" spans="2:9" x14ac:dyDescent="0.2">
      <c r="C84" s="33" t="s">
        <v>87</v>
      </c>
      <c r="F84" s="35" t="s">
        <v>88</v>
      </c>
      <c r="G84" s="35"/>
      <c r="H84" s="35"/>
      <c r="I84" s="35"/>
    </row>
    <row r="87" spans="2:9" x14ac:dyDescent="0.2">
      <c r="G87" s="36"/>
      <c r="H87" s="36"/>
      <c r="I87" s="36"/>
    </row>
    <row r="88" spans="2:9" x14ac:dyDescent="0.2">
      <c r="G88" s="36"/>
      <c r="H88" s="36"/>
      <c r="I88" s="36"/>
    </row>
  </sheetData>
  <mergeCells count="6">
    <mergeCell ref="B1:I1"/>
    <mergeCell ref="B2:C4"/>
    <mergeCell ref="D2:H2"/>
    <mergeCell ref="I2:I3"/>
    <mergeCell ref="F83:I83"/>
    <mergeCell ref="F84:I84"/>
  </mergeCells>
  <pageMargins left="0.31496062992125984" right="0.31496062992125984" top="0.23622047244094491" bottom="0.35433070866141736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2022-06-30T18:18:11Z</dcterms:created>
  <dcterms:modified xsi:type="dcterms:W3CDTF">2022-06-30T18:20:23Z</dcterms:modified>
</cp:coreProperties>
</file>