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4130"/>
  </bookViews>
  <sheets>
    <sheet name="PyPI" sheetId="1" r:id="rId1"/>
    <sheet name="Hoja2" sheetId="2" r:id="rId2"/>
    <sheet name="Hoja3" sheetId="3" r:id="rId3"/>
  </sheets>
  <definedNames>
    <definedName name="_xlnm.Print_Area" localSheetId="0">PyPI!$B$1:$M$64</definedName>
  </definedNames>
  <calcPr calcId="145621" concurrentCalc="0"/>
</workbook>
</file>

<file path=xl/calcChain.xml><?xml version="1.0" encoding="utf-8"?>
<calcChain xmlns="http://schemas.openxmlformats.org/spreadsheetml/2006/main">
  <c r="K29" i="1" l="1"/>
  <c r="K38" i="1"/>
  <c r="K40" i="1"/>
  <c r="I29" i="1"/>
  <c r="I38" i="1"/>
  <c r="I40" i="1"/>
  <c r="M40" i="1"/>
  <c r="H29" i="1"/>
  <c r="H38" i="1"/>
  <c r="H40" i="1"/>
  <c r="L40" i="1"/>
  <c r="J29" i="1"/>
  <c r="J38" i="1"/>
  <c r="J40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9" i="1"/>
  <c r="G34" i="1"/>
  <c r="G35" i="1"/>
  <c r="G38" i="1"/>
  <c r="G40" i="1"/>
  <c r="M38" i="1"/>
  <c r="L38" i="1"/>
  <c r="M35" i="1"/>
  <c r="L35" i="1"/>
  <c r="M34" i="1"/>
  <c r="L34" i="1"/>
  <c r="M29" i="1"/>
  <c r="L29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</calcChain>
</file>

<file path=xl/sharedStrings.xml><?xml version="1.0" encoding="utf-8"?>
<sst xmlns="http://schemas.openxmlformats.org/spreadsheetml/2006/main" count="70" uniqueCount="62">
  <si>
    <t>PROGRAMAS Y PROYECTOS DE INVERSIÓN</t>
  </si>
  <si>
    <t>G1001</t>
  </si>
  <si>
    <t>P0429</t>
  </si>
  <si>
    <t xml:space="preserve">Directora de Administración </t>
  </si>
  <si>
    <t>G2001</t>
  </si>
  <si>
    <t>P0424</t>
  </si>
  <si>
    <t>P0432</t>
  </si>
  <si>
    <t>María Adriana Camarena de Obeso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</si>
  <si>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</si>
  <si>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</si>
  <si>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</si>
  <si>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</si>
  <si>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</si>
  <si>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</si>
  <si>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</si>
  <si>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</si>
  <si>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</si>
  <si>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</si>
  <si>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</si>
  <si>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</si>
  <si>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</si>
  <si>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</si>
  <si>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ADMINISTRACIÓN DE LOS RECURSOS HUMANOS, MATERIALES FINANCIEROS Y DE SERVICIOS DEL IEC</t>
  </si>
  <si>
    <t>MUEBLES DE OFICINA Y ESTANTERIA</t>
  </si>
  <si>
    <t>OTROS MOBILIARIOS Y EQUIPOS DE ADMINISTRACION</t>
  </si>
  <si>
    <t>DIRECCIÓN ESTRATÉGICA DEL IEC</t>
  </si>
  <si>
    <t>COORDINACIÓN DE APOYOS A CASAS DE LA CULTURA</t>
  </si>
  <si>
    <t>TOTAL PROGRAMA DE INVERSIÓN DE ADQUISICIONES</t>
  </si>
  <si>
    <t>PROYECTOS DE INVERSIÓN</t>
  </si>
  <si>
    <t>PROGRAMA DE INVERSIÓN DE INFRAESTRUCTURA</t>
  </si>
  <si>
    <t>Q3233</t>
  </si>
  <si>
    <t>EDIFICACION NO HABITACIONAL</t>
  </si>
  <si>
    <t>TOTAL PROYECTOS DE INVERSIÓN DE INFRAESTRUCTURA</t>
  </si>
  <si>
    <t xml:space="preserve">TOTAL PROGRAMAS Y PROYECTOS DE INVERSIÓN </t>
  </si>
  <si>
    <t>Ma. Guadalupe Martha Saucedo Serrano</t>
  </si>
  <si>
    <t xml:space="preserve">Directora  General </t>
  </si>
  <si>
    <t>“Bajo protesta de decir verdad declaramos que los Estados Financieros y sus notas, son razonablemente correctos y son responsabilidad del emisor”</t>
  </si>
  <si>
    <t>EQUIPO DE COMPUTO Y DE TECNOLOGIAS DE LA INFORMACI</t>
  </si>
  <si>
    <t>P0428</t>
  </si>
  <si>
    <t>PROGRAMACIÓN ARTÍSTICA EN LOS MUNICIPIOS ACERCARTE</t>
  </si>
  <si>
    <t>BIENES ARTISTICOS, CULTURALES Y CIENTIFICOS</t>
  </si>
  <si>
    <t>PUBLICACIÓN, DIFUSIÓN Y FORMACIÓN DE PRODUCTOS EDITORIALES.</t>
  </si>
  <si>
    <t>CAMARAS FOTOGRAFICAS Y DE VIDEO</t>
  </si>
  <si>
    <t>PROMOCIÓN Y DIFUSIÓN DE LA LECTURA PARA LA POBLACIÓN DE GUANAJUATO.</t>
  </si>
  <si>
    <t>MAQUINARIA Y EQUIPO INDUSTRIAL</t>
  </si>
  <si>
    <t>P0434</t>
  </si>
  <si>
    <t>COORDINACIÓN Y OPERACIÓN DE LOS TEATROS ADSCRITOS AL IEC</t>
  </si>
  <si>
    <t>Q2970</t>
  </si>
  <si>
    <t>PROGRAMA ESTATAL DE REHABILITACIÓN Y CONSERVACIÓN DE MUSEOS</t>
  </si>
  <si>
    <t>TRABAJOS DE ACABADOS EN EDIFICACIONES Y OTROS TRAB</t>
  </si>
  <si>
    <t>REHABILITACIÓN, ADECUACIÓN Y EQUIPAMIENTO DEL TEATRO JUÁREZ</t>
  </si>
  <si>
    <t>INSTITUTO ESTATAL DE LA CULTURA DEL ESTADO DE GUANAJUATO
Programas y Proyectos de Inversión
Del 1 de Enero al 30 de Junio de 2022</t>
  </si>
  <si>
    <t>EQUIPO DE COMUNICACION Y TELECOMUNICACION</t>
  </si>
  <si>
    <t>P0423</t>
  </si>
  <si>
    <t>CONSERVACIÓN Y DIFUSIÓN DEL PATRIMONIO CULTURAL TANGIBLE</t>
  </si>
  <si>
    <t>TRAMSFERECNIAS A MUNICIPIOS PARA GASTO DE CAPITAL</t>
  </si>
  <si>
    <t>P0433</t>
  </si>
  <si>
    <t>COORDINACIÓN Y OPERACIÓN DE LOS MUSEOS ADSCRITOS AL IEC</t>
  </si>
  <si>
    <t>HERRAMIENTAS Y MAQUINAS-HERRAMIENTA</t>
  </si>
  <si>
    <t>P0435</t>
  </si>
  <si>
    <t>PATRIMONIO ARQUEOLÓGICO DIFUNDIDO  A TRAVÉS DE LOS  CENTROS DE ATENCIÓN A VISITANTES</t>
  </si>
  <si>
    <t>EQUIPOS DE GENERACION ELECTRICA, APARATOS Y ACCESO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</si>
</sst>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/>
    <xf numFmtId="0" fontId="6" fillId="0" borderId="0" xfId="0" applyFont="1" applyFill="1" applyBorder="1"/>
    <xf numFmtId="0" fontId="9" fillId="0" borderId="0" xfId="0" applyFont="1" applyFill="1" applyBorder="1" applyAlignment="1" applyProtection="1">
      <alignment horizontal="left" wrapText="1"/>
    </xf>
    <xf numFmtId="43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4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5" xfId="0" applyFont="1" applyBorder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15" xfId="0" applyFont="1" applyFill="1" applyBorder="1" applyAlignment="1" applyProtection="1">
      <alignment horizontal="right" vertical="center" wrapText="1"/>
    </xf>
    <xf numFmtId="0" fontId="2" fillId="0" borderId="8" xfId="0" applyFont="1" applyFill="1" applyBorder="1"/>
    <xf numFmtId="0" fontId="7" fillId="0" borderId="0" xfId="0" applyFont="1" applyFill="1" applyBorder="1" applyAlignment="1" applyProtection="1">
      <alignment vertical="center" wrapText="1"/>
    </xf>
    <xf numFmtId="0" fontId="9" fillId="0" borderId="15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vertical="center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9" fillId="0" borderId="0" xfId="6" applyFont="1" applyFill="1" applyBorder="1" applyAlignment="1" applyProtection="1">
      <alignment vertical="top" wrapText="1"/>
    </xf>
    <xf numFmtId="9" fontId="9" fillId="0" borderId="0" xfId="7" applyFont="1" applyFill="1" applyBorder="1" applyAlignment="1" applyProtection="1">
      <alignment horizontal="center" vertical="top" wrapText="1"/>
    </xf>
    <xf numFmtId="9" fontId="9" fillId="0" borderId="15" xfId="7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4" fontId="8" fillId="0" borderId="0" xfId="6" applyFont="1" applyFill="1" applyBorder="1" applyAlignment="1" applyProtection="1">
      <alignment horizontal="left" vertical="top" wrapText="1"/>
    </xf>
    <xf numFmtId="9" fontId="8" fillId="0" borderId="0" xfId="7" applyFont="1" applyFill="1" applyBorder="1" applyAlignment="1" applyProtection="1">
      <alignment horizontal="center" vertical="top" wrapText="1"/>
    </xf>
    <xf numFmtId="9" fontId="8" fillId="0" borderId="15" xfId="7" applyFont="1" applyFill="1" applyBorder="1" applyAlignment="1" applyProtection="1">
      <alignment horizontal="center" vertical="top" wrapText="1"/>
    </xf>
    <xf numFmtId="43" fontId="8" fillId="2" borderId="4" xfId="0" applyNumberFormat="1" applyFont="1" applyFill="1" applyBorder="1" applyAlignment="1" applyProtection="1">
      <alignment horizontal="right" vertical="center" wrapText="1"/>
    </xf>
    <xf numFmtId="9" fontId="8" fillId="2" borderId="4" xfId="7" applyFont="1" applyFill="1" applyBorder="1" applyAlignment="1" applyProtection="1">
      <alignment horizontal="center" vertical="top" wrapText="1"/>
    </xf>
    <xf numFmtId="9" fontId="8" fillId="2" borderId="5" xfId="7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0" borderId="24" xfId="0" applyFont="1" applyFill="1" applyBorder="1"/>
    <xf numFmtId="0" fontId="6" fillId="0" borderId="1" xfId="0" applyFont="1" applyFill="1" applyBorder="1"/>
    <xf numFmtId="0" fontId="9" fillId="0" borderId="1" xfId="0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9" fillId="0" borderId="25" xfId="0" applyFont="1" applyFill="1" applyBorder="1" applyAlignment="1" applyProtection="1">
      <alignment horizontal="left" vertical="top" wrapText="1"/>
    </xf>
    <xf numFmtId="0" fontId="6" fillId="0" borderId="8" xfId="0" applyFont="1" applyBorder="1"/>
    <xf numFmtId="0" fontId="6" fillId="0" borderId="0" xfId="0" applyFont="1" applyBorder="1"/>
    <xf numFmtId="0" fontId="9" fillId="6" borderId="0" xfId="0" applyFont="1" applyFill="1" applyBorder="1" applyAlignment="1" applyProtection="1">
      <alignment horizontal="left" vertical="top" wrapText="1"/>
    </xf>
    <xf numFmtId="0" fontId="9" fillId="6" borderId="0" xfId="0" applyFont="1" applyFill="1" applyBorder="1" applyAlignment="1" applyProtection="1">
      <alignment horizontal="center" vertical="top" wrapText="1"/>
    </xf>
    <xf numFmtId="0" fontId="9" fillId="6" borderId="15" xfId="0" applyFont="1" applyFill="1" applyBorder="1" applyAlignment="1" applyProtection="1">
      <alignment horizontal="left" vertical="top" wrapText="1"/>
    </xf>
    <xf numFmtId="43" fontId="8" fillId="5" borderId="4" xfId="0" applyNumberFormat="1" applyFont="1" applyFill="1" applyBorder="1" applyAlignment="1" applyProtection="1">
      <alignment horizontal="right" vertical="center" wrapText="1"/>
    </xf>
    <xf numFmtId="9" fontId="8" fillId="4" borderId="4" xfId="7" applyFont="1" applyFill="1" applyBorder="1" applyAlignment="1" applyProtection="1">
      <alignment horizontal="center" vertical="top" wrapText="1"/>
    </xf>
    <xf numFmtId="9" fontId="8" fillId="4" borderId="5" xfId="7" applyFont="1" applyFill="1" applyBorder="1" applyAlignment="1" applyProtection="1">
      <alignment horizontal="center" vertical="top" wrapText="1"/>
    </xf>
    <xf numFmtId="0" fontId="5" fillId="3" borderId="9" xfId="1" applyFont="1" applyFill="1" applyBorder="1" applyAlignment="1" applyProtection="1">
      <alignment horizontal="center" vertical="center" wrapText="1"/>
      <protection locked="0"/>
    </xf>
    <xf numFmtId="0" fontId="5" fillId="3" borderId="10" xfId="1" applyFont="1" applyFill="1" applyBorder="1" applyAlignment="1" applyProtection="1">
      <alignment horizontal="center" vertical="center" wrapText="1"/>
      <protection locked="0"/>
    </xf>
    <xf numFmtId="0" fontId="5" fillId="3" borderId="11" xfId="1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0" fontId="6" fillId="4" borderId="22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23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4" borderId="29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horizontal="left" vertical="center" wrapText="1"/>
    </xf>
  </cellXfs>
  <cellStyles count="8">
    <cellStyle name="Millares 2 23" xfId="2"/>
    <cellStyle name="Moneda" xfId="6" builtinId="4"/>
    <cellStyle name="Moneda 3" xfId="4"/>
    <cellStyle name="Normal" xfId="0" builtinId="0"/>
    <cellStyle name="Normal 2 30" xfId="3"/>
    <cellStyle name="Normal 3 13" xfId="1"/>
    <cellStyle name="Porcentaje" xfId="7" builtinId="5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3"/>
  <sheetViews>
    <sheetView tabSelected="1" workbookViewId="0">
      <selection activeCell="B1" sqref="B1:M4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9" customWidth="1"/>
    <col min="6" max="6" width="41.85546875" style="1" bestFit="1" customWidth="1"/>
    <col min="7" max="8" width="11.7109375" style="1" bestFit="1" customWidth="1"/>
    <col min="9" max="9" width="13.4257812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43.5" customHeight="1" x14ac:dyDescent="0.2">
      <c r="B1" s="57" t="s">
        <v>51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2:13" ht="13.15" customHeight="1" x14ac:dyDescent="0.2">
      <c r="B2" s="60" t="s">
        <v>0</v>
      </c>
      <c r="C2" s="61"/>
      <c r="D2" s="66" t="s">
        <v>8</v>
      </c>
      <c r="E2" s="69" t="s">
        <v>9</v>
      </c>
      <c r="F2" s="66" t="s">
        <v>10</v>
      </c>
      <c r="G2" s="70" t="s">
        <v>11</v>
      </c>
      <c r="H2" s="70"/>
      <c r="I2" s="70"/>
      <c r="J2" s="70"/>
      <c r="K2" s="70"/>
      <c r="L2" s="70"/>
      <c r="M2" s="71"/>
    </row>
    <row r="3" spans="2:13" ht="21" customHeight="1" x14ac:dyDescent="0.2">
      <c r="B3" s="62"/>
      <c r="C3" s="63"/>
      <c r="D3" s="67"/>
      <c r="E3" s="69"/>
      <c r="F3" s="67"/>
      <c r="G3" s="72" t="s">
        <v>12</v>
      </c>
      <c r="H3" s="74" t="s">
        <v>13</v>
      </c>
      <c r="I3" s="77" t="s">
        <v>14</v>
      </c>
      <c r="J3" s="77" t="s">
        <v>15</v>
      </c>
      <c r="K3" s="77" t="s">
        <v>16</v>
      </c>
      <c r="L3" s="82" t="s">
        <v>17</v>
      </c>
      <c r="M3" s="83"/>
    </row>
    <row r="4" spans="2:13" ht="13.15" customHeight="1" x14ac:dyDescent="0.2">
      <c r="B4" s="62"/>
      <c r="C4" s="63"/>
      <c r="D4" s="67"/>
      <c r="E4" s="69"/>
      <c r="F4" s="67"/>
      <c r="G4" s="62"/>
      <c r="H4" s="75"/>
      <c r="I4" s="78"/>
      <c r="J4" s="78"/>
      <c r="K4" s="80"/>
      <c r="L4" s="76" t="s">
        <v>18</v>
      </c>
      <c r="M4" s="84" t="s">
        <v>19</v>
      </c>
    </row>
    <row r="5" spans="2:13" x14ac:dyDescent="0.2">
      <c r="B5" s="64"/>
      <c r="C5" s="65"/>
      <c r="D5" s="68"/>
      <c r="E5" s="69"/>
      <c r="F5" s="68"/>
      <c r="G5" s="73"/>
      <c r="H5" s="76"/>
      <c r="I5" s="79"/>
      <c r="J5" s="79"/>
      <c r="K5" s="81"/>
      <c r="L5" s="95"/>
      <c r="M5" s="85"/>
    </row>
    <row r="6" spans="2:13" ht="13.15" customHeight="1" x14ac:dyDescent="0.2">
      <c r="B6" s="86" t="s">
        <v>20</v>
      </c>
      <c r="C6" s="87"/>
      <c r="D6" s="87"/>
      <c r="E6" s="22"/>
      <c r="F6" s="23"/>
      <c r="G6" s="24"/>
      <c r="H6" s="24"/>
      <c r="I6" s="24"/>
      <c r="J6" s="88"/>
      <c r="K6" s="88"/>
      <c r="L6" s="24"/>
      <c r="M6" s="25"/>
    </row>
    <row r="7" spans="2:13" ht="13.15" customHeight="1" x14ac:dyDescent="0.2">
      <c r="B7" s="26"/>
      <c r="C7" s="89" t="s">
        <v>21</v>
      </c>
      <c r="D7" s="89"/>
      <c r="E7" s="22"/>
      <c r="F7" s="27"/>
      <c r="G7" s="2"/>
      <c r="H7" s="2"/>
      <c r="I7" s="2"/>
      <c r="J7" s="2"/>
      <c r="K7" s="2"/>
      <c r="L7" s="2"/>
      <c r="M7" s="28"/>
    </row>
    <row r="8" spans="2:13" ht="6.6" customHeight="1" x14ac:dyDescent="0.2">
      <c r="B8" s="26"/>
      <c r="C8" s="23"/>
      <c r="D8" s="23"/>
      <c r="E8" s="3"/>
      <c r="F8" s="29"/>
      <c r="G8" s="30"/>
      <c r="H8" s="30"/>
      <c r="I8" s="30"/>
      <c r="J8" s="30"/>
      <c r="K8" s="30"/>
      <c r="L8" s="2"/>
      <c r="M8" s="28"/>
    </row>
    <row r="9" spans="2:13" ht="22.5" x14ac:dyDescent="0.2">
      <c r="B9" s="4" t="s">
        <v>1</v>
      </c>
      <c r="C9" s="5"/>
      <c r="D9" s="6" t="s">
        <v>22</v>
      </c>
      <c r="E9" s="3">
        <v>5110</v>
      </c>
      <c r="F9" s="29" t="s">
        <v>23</v>
      </c>
      <c r="G9" s="7">
        <f t="shared" ref="G9:G26" si="0">+H9</f>
        <v>0</v>
      </c>
      <c r="H9" s="31">
        <v>0</v>
      </c>
      <c r="I9" s="31">
        <v>0</v>
      </c>
      <c r="J9" s="31">
        <v>0</v>
      </c>
      <c r="K9" s="31">
        <v>0</v>
      </c>
      <c r="L9" s="32">
        <f t="shared" ref="L9:L26" si="1">IFERROR(K9/H9,0)</f>
        <v>0</v>
      </c>
      <c r="M9" s="33">
        <f t="shared" ref="M9:M26" si="2">IFERROR(K9/I9,0)</f>
        <v>0</v>
      </c>
    </row>
    <row r="10" spans="2:13" ht="22.5" x14ac:dyDescent="0.2">
      <c r="B10" s="4"/>
      <c r="C10" s="5"/>
      <c r="D10" s="6"/>
      <c r="E10" s="3">
        <v>5150</v>
      </c>
      <c r="F10" s="29" t="s">
        <v>37</v>
      </c>
      <c r="G10" s="7">
        <f t="shared" si="0"/>
        <v>0</v>
      </c>
      <c r="H10" s="31">
        <v>0</v>
      </c>
      <c r="I10" s="31">
        <v>81664.259999999995</v>
      </c>
      <c r="J10" s="31">
        <v>20516.259999999998</v>
      </c>
      <c r="K10" s="31">
        <v>20516.259999999998</v>
      </c>
      <c r="L10" s="32">
        <f t="shared" si="1"/>
        <v>0</v>
      </c>
      <c r="M10" s="33">
        <f t="shared" si="2"/>
        <v>0.25122691370741618</v>
      </c>
    </row>
    <row r="11" spans="2:13" x14ac:dyDescent="0.2">
      <c r="B11" s="4"/>
      <c r="C11" s="5"/>
      <c r="D11" s="6"/>
      <c r="E11" s="3">
        <v>5190</v>
      </c>
      <c r="F11" s="29" t="s">
        <v>24</v>
      </c>
      <c r="G11" s="7">
        <f t="shared" si="0"/>
        <v>0</v>
      </c>
      <c r="H11" s="31">
        <v>0</v>
      </c>
      <c r="I11" s="31">
        <v>12000</v>
      </c>
      <c r="J11" s="31">
        <v>9460.08</v>
      </c>
      <c r="K11" s="31">
        <v>9460.08</v>
      </c>
      <c r="L11" s="32">
        <f t="shared" si="1"/>
        <v>0</v>
      </c>
      <c r="M11" s="33">
        <f t="shared" si="2"/>
        <v>0.78834000000000004</v>
      </c>
    </row>
    <row r="12" spans="2:13" x14ac:dyDescent="0.2">
      <c r="B12" s="4"/>
      <c r="C12" s="5"/>
      <c r="D12" s="6"/>
      <c r="E12" s="3">
        <v>5650</v>
      </c>
      <c r="F12" s="29" t="s">
        <v>52</v>
      </c>
      <c r="G12" s="7">
        <f t="shared" si="0"/>
        <v>0</v>
      </c>
      <c r="H12" s="31">
        <v>0</v>
      </c>
      <c r="I12" s="31">
        <v>9600</v>
      </c>
      <c r="J12" s="31">
        <v>0</v>
      </c>
      <c r="K12" s="31">
        <v>0</v>
      </c>
      <c r="L12" s="32">
        <f t="shared" si="1"/>
        <v>0</v>
      </c>
      <c r="M12" s="33">
        <f t="shared" si="2"/>
        <v>0</v>
      </c>
    </row>
    <row r="13" spans="2:13" ht="22.5" x14ac:dyDescent="0.2">
      <c r="B13" s="4" t="s">
        <v>4</v>
      </c>
      <c r="C13" s="5"/>
      <c r="D13" s="6" t="s">
        <v>25</v>
      </c>
      <c r="E13" s="3">
        <v>5150</v>
      </c>
      <c r="F13" s="29" t="s">
        <v>37</v>
      </c>
      <c r="G13" s="7">
        <f t="shared" si="0"/>
        <v>0</v>
      </c>
      <c r="H13" s="31">
        <v>0</v>
      </c>
      <c r="I13" s="31">
        <v>32200.83</v>
      </c>
      <c r="J13" s="31">
        <v>21400.83</v>
      </c>
      <c r="K13" s="31">
        <v>21400.83</v>
      </c>
      <c r="L13" s="32">
        <f t="shared" si="1"/>
        <v>0</v>
      </c>
      <c r="M13" s="33">
        <f t="shared" si="2"/>
        <v>0.66460491856886916</v>
      </c>
    </row>
    <row r="14" spans="2:13" x14ac:dyDescent="0.2">
      <c r="B14" s="4"/>
      <c r="C14" s="5"/>
      <c r="D14" s="6"/>
      <c r="E14" s="3">
        <v>5190</v>
      </c>
      <c r="F14" s="29" t="s">
        <v>24</v>
      </c>
      <c r="G14" s="7">
        <f t="shared" si="0"/>
        <v>0</v>
      </c>
      <c r="H14" s="31">
        <v>0</v>
      </c>
      <c r="I14" s="31">
        <v>5200</v>
      </c>
      <c r="J14" s="31">
        <v>3640</v>
      </c>
      <c r="K14" s="31">
        <v>3640</v>
      </c>
      <c r="L14" s="32">
        <f t="shared" si="1"/>
        <v>0</v>
      </c>
      <c r="M14" s="33">
        <f t="shared" si="2"/>
        <v>0.7</v>
      </c>
    </row>
    <row r="15" spans="2:13" ht="22.5" x14ac:dyDescent="0.2">
      <c r="B15" s="4" t="s">
        <v>53</v>
      </c>
      <c r="C15" s="5"/>
      <c r="D15" s="6" t="s">
        <v>54</v>
      </c>
      <c r="E15" s="3">
        <v>5620</v>
      </c>
      <c r="F15" s="29" t="s">
        <v>44</v>
      </c>
      <c r="G15" s="7">
        <f t="shared" si="0"/>
        <v>0</v>
      </c>
      <c r="H15" s="31">
        <v>0</v>
      </c>
      <c r="I15" s="31">
        <v>16198.4</v>
      </c>
      <c r="J15" s="31">
        <v>0</v>
      </c>
      <c r="K15" s="31">
        <v>0</v>
      </c>
      <c r="L15" s="32">
        <f t="shared" si="1"/>
        <v>0</v>
      </c>
      <c r="M15" s="33">
        <f t="shared" si="2"/>
        <v>0</v>
      </c>
    </row>
    <row r="16" spans="2:13" ht="22.5" x14ac:dyDescent="0.2">
      <c r="B16" s="4" t="s">
        <v>5</v>
      </c>
      <c r="C16" s="5"/>
      <c r="D16" s="6" t="s">
        <v>26</v>
      </c>
      <c r="E16" s="3">
        <v>4242</v>
      </c>
      <c r="F16" s="29" t="s">
        <v>55</v>
      </c>
      <c r="G16" s="7">
        <v>100000</v>
      </c>
      <c r="H16" s="31">
        <v>0</v>
      </c>
      <c r="I16" s="31">
        <v>100000</v>
      </c>
      <c r="J16" s="31">
        <v>42978</v>
      </c>
      <c r="K16" s="31">
        <v>42978</v>
      </c>
      <c r="L16" s="32">
        <f t="shared" si="1"/>
        <v>0</v>
      </c>
      <c r="M16" s="33">
        <f t="shared" si="2"/>
        <v>0.42978</v>
      </c>
    </row>
    <row r="17" spans="2:13" ht="22.5" x14ac:dyDescent="0.2">
      <c r="B17" s="4" t="s">
        <v>38</v>
      </c>
      <c r="C17" s="5"/>
      <c r="D17" s="6" t="s">
        <v>39</v>
      </c>
      <c r="E17" s="3">
        <v>5130</v>
      </c>
      <c r="F17" s="29" t="s">
        <v>40</v>
      </c>
      <c r="G17" s="7">
        <f t="shared" si="0"/>
        <v>0</v>
      </c>
      <c r="H17" s="31">
        <v>0</v>
      </c>
      <c r="I17" s="31">
        <v>108622</v>
      </c>
      <c r="J17" s="31">
        <v>85752</v>
      </c>
      <c r="K17" s="31">
        <v>85752</v>
      </c>
      <c r="L17" s="32">
        <f t="shared" si="1"/>
        <v>0</v>
      </c>
      <c r="M17" s="33">
        <f t="shared" si="2"/>
        <v>0.78945333357883307</v>
      </c>
    </row>
    <row r="18" spans="2:13" ht="22.5" x14ac:dyDescent="0.2">
      <c r="B18" s="4" t="s">
        <v>2</v>
      </c>
      <c r="C18" s="5"/>
      <c r="D18" s="6" t="s">
        <v>41</v>
      </c>
      <c r="E18" s="3">
        <v>5150</v>
      </c>
      <c r="F18" s="29" t="s">
        <v>37</v>
      </c>
      <c r="G18" s="7">
        <f t="shared" si="0"/>
        <v>0</v>
      </c>
      <c r="H18" s="31">
        <v>0</v>
      </c>
      <c r="I18" s="31">
        <v>243368</v>
      </c>
      <c r="J18" s="31">
        <v>0</v>
      </c>
      <c r="K18" s="31">
        <v>0</v>
      </c>
      <c r="L18" s="32">
        <f t="shared" si="1"/>
        <v>0</v>
      </c>
      <c r="M18" s="33">
        <f t="shared" si="2"/>
        <v>0</v>
      </c>
    </row>
    <row r="19" spans="2:13" x14ac:dyDescent="0.2">
      <c r="B19" s="4"/>
      <c r="C19" s="5"/>
      <c r="D19" s="6"/>
      <c r="E19" s="3">
        <v>5230</v>
      </c>
      <c r="F19" s="29" t="s">
        <v>42</v>
      </c>
      <c r="G19" s="7">
        <f t="shared" si="0"/>
        <v>0</v>
      </c>
      <c r="H19" s="31">
        <v>0</v>
      </c>
      <c r="I19" s="31">
        <v>47941</v>
      </c>
      <c r="J19" s="31">
        <v>0</v>
      </c>
      <c r="K19" s="31">
        <v>0</v>
      </c>
      <c r="L19" s="32">
        <f t="shared" si="1"/>
        <v>0</v>
      </c>
      <c r="M19" s="33">
        <f t="shared" si="2"/>
        <v>0</v>
      </c>
    </row>
    <row r="20" spans="2:13" ht="12.75" customHeight="1" x14ac:dyDescent="0.2">
      <c r="B20" s="4" t="s">
        <v>6</v>
      </c>
      <c r="C20" s="5"/>
      <c r="D20" s="6" t="s">
        <v>43</v>
      </c>
      <c r="E20" s="3">
        <v>5150</v>
      </c>
      <c r="F20" s="29" t="s">
        <v>37</v>
      </c>
      <c r="G20" s="7">
        <f t="shared" si="0"/>
        <v>0</v>
      </c>
      <c r="H20" s="31">
        <v>0</v>
      </c>
      <c r="I20" s="31">
        <v>400700</v>
      </c>
      <c r="J20" s="31">
        <v>0</v>
      </c>
      <c r="K20" s="31">
        <v>0</v>
      </c>
      <c r="L20" s="32">
        <f t="shared" si="1"/>
        <v>0</v>
      </c>
      <c r="M20" s="33">
        <f t="shared" si="2"/>
        <v>0</v>
      </c>
    </row>
    <row r="21" spans="2:13" x14ac:dyDescent="0.2">
      <c r="B21" s="4"/>
      <c r="C21" s="5"/>
      <c r="D21" s="6"/>
      <c r="E21" s="3">
        <v>5620</v>
      </c>
      <c r="F21" s="29" t="s">
        <v>44</v>
      </c>
      <c r="G21" s="7">
        <f t="shared" si="0"/>
        <v>0</v>
      </c>
      <c r="H21" s="31">
        <v>0</v>
      </c>
      <c r="I21" s="31">
        <v>16200</v>
      </c>
      <c r="J21" s="31">
        <v>0</v>
      </c>
      <c r="K21" s="31">
        <v>0</v>
      </c>
      <c r="L21" s="32">
        <f t="shared" si="1"/>
        <v>0</v>
      </c>
      <c r="M21" s="33">
        <f t="shared" si="2"/>
        <v>0</v>
      </c>
    </row>
    <row r="22" spans="2:13" ht="12.75" customHeight="1" x14ac:dyDescent="0.2">
      <c r="B22" s="4" t="s">
        <v>56</v>
      </c>
      <c r="C22" s="5"/>
      <c r="D22" s="6" t="s">
        <v>57</v>
      </c>
      <c r="E22" s="3">
        <v>5110</v>
      </c>
      <c r="F22" s="29" t="s">
        <v>23</v>
      </c>
      <c r="G22" s="7">
        <f t="shared" si="0"/>
        <v>0</v>
      </c>
      <c r="H22" s="31">
        <v>0</v>
      </c>
      <c r="I22" s="31">
        <v>166598</v>
      </c>
      <c r="J22" s="31">
        <v>0</v>
      </c>
      <c r="K22" s="31">
        <v>0</v>
      </c>
      <c r="L22" s="32">
        <f t="shared" si="1"/>
        <v>0</v>
      </c>
      <c r="M22" s="33">
        <f t="shared" si="2"/>
        <v>0</v>
      </c>
    </row>
    <row r="23" spans="2:13" ht="12.75" customHeight="1" x14ac:dyDescent="0.2">
      <c r="B23" s="4"/>
      <c r="C23" s="5"/>
      <c r="D23" s="6"/>
      <c r="E23" s="3">
        <v>5150</v>
      </c>
      <c r="F23" s="29" t="s">
        <v>37</v>
      </c>
      <c r="G23" s="7">
        <f t="shared" si="0"/>
        <v>0</v>
      </c>
      <c r="H23" s="31">
        <v>0</v>
      </c>
      <c r="I23" s="31">
        <v>92172</v>
      </c>
      <c r="J23" s="31">
        <v>0</v>
      </c>
      <c r="K23" s="31">
        <v>0</v>
      </c>
      <c r="L23" s="32">
        <f t="shared" si="1"/>
        <v>0</v>
      </c>
      <c r="M23" s="33">
        <f t="shared" si="2"/>
        <v>0</v>
      </c>
    </row>
    <row r="24" spans="2:13" x14ac:dyDescent="0.2">
      <c r="B24" s="4"/>
      <c r="C24" s="5"/>
      <c r="D24" s="6"/>
      <c r="E24" s="3">
        <v>5670</v>
      </c>
      <c r="F24" s="29" t="s">
        <v>58</v>
      </c>
      <c r="G24" s="7">
        <f t="shared" si="0"/>
        <v>0</v>
      </c>
      <c r="H24" s="31">
        <v>0</v>
      </c>
      <c r="I24" s="31">
        <v>40887</v>
      </c>
      <c r="J24" s="31">
        <v>0</v>
      </c>
      <c r="K24" s="31">
        <v>0</v>
      </c>
      <c r="L24" s="32">
        <f t="shared" si="1"/>
        <v>0</v>
      </c>
      <c r="M24" s="33">
        <f t="shared" si="2"/>
        <v>0</v>
      </c>
    </row>
    <row r="25" spans="2:13" ht="22.5" x14ac:dyDescent="0.2">
      <c r="B25" s="4" t="s">
        <v>45</v>
      </c>
      <c r="C25" s="5"/>
      <c r="D25" s="6" t="s">
        <v>46</v>
      </c>
      <c r="E25" s="3">
        <v>5110</v>
      </c>
      <c r="F25" s="29" t="s">
        <v>23</v>
      </c>
      <c r="G25" s="7">
        <f t="shared" si="0"/>
        <v>0</v>
      </c>
      <c r="H25" s="31">
        <v>0</v>
      </c>
      <c r="I25" s="31">
        <v>117700</v>
      </c>
      <c r="J25" s="31">
        <v>3897.6</v>
      </c>
      <c r="K25" s="31">
        <v>3897.6</v>
      </c>
      <c r="L25" s="32">
        <f t="shared" si="1"/>
        <v>0</v>
      </c>
      <c r="M25" s="33">
        <f t="shared" si="2"/>
        <v>3.3114698385726421E-2</v>
      </c>
    </row>
    <row r="26" spans="2:13" ht="22.5" x14ac:dyDescent="0.2">
      <c r="B26" s="4" t="s">
        <v>59</v>
      </c>
      <c r="C26" s="5"/>
      <c r="D26" s="6" t="s">
        <v>60</v>
      </c>
      <c r="E26" s="3">
        <v>5660</v>
      </c>
      <c r="F26" s="29" t="s">
        <v>61</v>
      </c>
      <c r="G26" s="7">
        <f t="shared" si="0"/>
        <v>0</v>
      </c>
      <c r="H26" s="31">
        <v>0</v>
      </c>
      <c r="I26" s="31">
        <v>160000</v>
      </c>
      <c r="J26" s="31">
        <v>0</v>
      </c>
      <c r="K26" s="31">
        <v>0</v>
      </c>
      <c r="L26" s="32">
        <f t="shared" si="1"/>
        <v>0</v>
      </c>
      <c r="M26" s="33">
        <f t="shared" si="2"/>
        <v>0</v>
      </c>
    </row>
    <row r="27" spans="2:13" x14ac:dyDescent="0.2">
      <c r="B27" s="4"/>
      <c r="C27" s="5"/>
      <c r="D27" s="6"/>
      <c r="E27" s="34"/>
      <c r="F27" s="35"/>
      <c r="G27" s="36"/>
      <c r="H27" s="36"/>
      <c r="I27" s="36"/>
      <c r="J27" s="36"/>
      <c r="K27" s="36"/>
      <c r="L27" s="37"/>
      <c r="M27" s="38"/>
    </row>
    <row r="28" spans="2:13" x14ac:dyDescent="0.2">
      <c r="B28" s="4"/>
      <c r="C28" s="5"/>
      <c r="D28" s="2"/>
      <c r="E28" s="8"/>
      <c r="F28" s="2"/>
      <c r="G28" s="2"/>
      <c r="H28" s="2"/>
      <c r="I28" s="2"/>
      <c r="J28" s="2"/>
      <c r="K28" s="2"/>
      <c r="L28" s="2"/>
      <c r="M28" s="28"/>
    </row>
    <row r="29" spans="2:13" ht="12.75" customHeight="1" x14ac:dyDescent="0.2">
      <c r="B29" s="90" t="s">
        <v>27</v>
      </c>
      <c r="C29" s="91"/>
      <c r="D29" s="91"/>
      <c r="E29" s="91"/>
      <c r="F29" s="91"/>
      <c r="G29" s="39">
        <f>SUM(G9:G26)</f>
        <v>100000</v>
      </c>
      <c r="H29" s="39">
        <f>SUM(H9:H26)</f>
        <v>0</v>
      </c>
      <c r="I29" s="39">
        <f>SUM(I9:I26)</f>
        <v>1651051.49</v>
      </c>
      <c r="J29" s="39">
        <f>SUM(J9:J26)</f>
        <v>187644.77</v>
      </c>
      <c r="K29" s="39">
        <f>SUM(K9:K26)</f>
        <v>187644.77</v>
      </c>
      <c r="L29" s="40">
        <f>IFERROR(K29/H29,0)</f>
        <v>0</v>
      </c>
      <c r="M29" s="41">
        <f>IFERROR(K29/I29,0)</f>
        <v>0.11365167660519175</v>
      </c>
    </row>
    <row r="30" spans="2:13" x14ac:dyDescent="0.2">
      <c r="B30" s="4"/>
      <c r="C30" s="5"/>
      <c r="D30" s="2"/>
      <c r="E30" s="8"/>
      <c r="F30" s="2"/>
      <c r="G30" s="2"/>
      <c r="H30" s="2"/>
      <c r="I30" s="2"/>
      <c r="J30" s="2"/>
      <c r="K30" s="2"/>
      <c r="L30" s="2"/>
      <c r="M30" s="28"/>
    </row>
    <row r="31" spans="2:13" ht="12.75" customHeight="1" x14ac:dyDescent="0.2">
      <c r="B31" s="92" t="s">
        <v>28</v>
      </c>
      <c r="C31" s="89"/>
      <c r="D31" s="89"/>
      <c r="E31" s="22"/>
      <c r="F31" s="27"/>
      <c r="G31" s="2"/>
      <c r="H31" s="2"/>
      <c r="I31" s="2"/>
      <c r="J31" s="2"/>
      <c r="K31" s="2"/>
      <c r="L31" s="2"/>
      <c r="M31" s="28"/>
    </row>
    <row r="32" spans="2:13" ht="6.75" customHeight="1" x14ac:dyDescent="0.2">
      <c r="B32" s="26"/>
      <c r="C32" s="89" t="s">
        <v>29</v>
      </c>
      <c r="D32" s="89"/>
      <c r="E32" s="22"/>
      <c r="F32" s="27"/>
      <c r="G32" s="2"/>
      <c r="H32" s="2"/>
      <c r="I32" s="2"/>
      <c r="J32" s="2"/>
      <c r="K32" s="2"/>
      <c r="L32" s="2"/>
      <c r="M32" s="28"/>
    </row>
    <row r="33" spans="2:13" x14ac:dyDescent="0.2">
      <c r="B33" s="42"/>
      <c r="C33" s="43"/>
      <c r="D33" s="43"/>
      <c r="E33" s="34"/>
      <c r="F33" s="43"/>
      <c r="G33" s="2"/>
      <c r="H33" s="2"/>
      <c r="I33" s="2"/>
      <c r="J33" s="2"/>
      <c r="K33" s="2"/>
      <c r="L33" s="2"/>
      <c r="M33" s="28"/>
    </row>
    <row r="34" spans="2:13" ht="22.5" x14ac:dyDescent="0.2">
      <c r="B34" s="4" t="s">
        <v>47</v>
      </c>
      <c r="C34" s="5"/>
      <c r="D34" s="2" t="s">
        <v>48</v>
      </c>
      <c r="E34" s="8">
        <v>6290</v>
      </c>
      <c r="F34" s="2" t="s">
        <v>49</v>
      </c>
      <c r="G34" s="7">
        <f>+H34</f>
        <v>0</v>
      </c>
      <c r="H34" s="31">
        <v>0</v>
      </c>
      <c r="I34" s="31">
        <v>864771.15</v>
      </c>
      <c r="J34" s="31">
        <v>216908.11</v>
      </c>
      <c r="K34" s="31">
        <v>216908.11</v>
      </c>
      <c r="L34" s="32">
        <f>IFERROR(K34/H34,0)</f>
        <v>0</v>
      </c>
      <c r="M34" s="33">
        <f>IFERROR(K34/I34,0)</f>
        <v>0.25082718127217818</v>
      </c>
    </row>
    <row r="35" spans="2:13" ht="22.5" x14ac:dyDescent="0.2">
      <c r="B35" s="4" t="s">
        <v>30</v>
      </c>
      <c r="C35" s="5"/>
      <c r="D35" s="2" t="s">
        <v>50</v>
      </c>
      <c r="E35" s="8">
        <v>6220</v>
      </c>
      <c r="F35" s="2" t="s">
        <v>31</v>
      </c>
      <c r="G35" s="7">
        <f>+H35</f>
        <v>0</v>
      </c>
      <c r="H35" s="31">
        <v>0</v>
      </c>
      <c r="I35" s="31">
        <v>152760244.22</v>
      </c>
      <c r="J35" s="31">
        <v>4499615.29</v>
      </c>
      <c r="K35" s="31">
        <v>4499615.29</v>
      </c>
      <c r="L35" s="32">
        <f>IFERROR(K35/H35,0)</f>
        <v>0</v>
      </c>
      <c r="M35" s="33">
        <f>IFERROR(K35/I35,0)</f>
        <v>2.9455407805710303E-2</v>
      </c>
    </row>
    <row r="36" spans="2:13" x14ac:dyDescent="0.2">
      <c r="B36" s="4"/>
      <c r="C36" s="5"/>
      <c r="D36" s="2"/>
      <c r="E36" s="8"/>
      <c r="F36" s="2"/>
      <c r="G36" s="36"/>
      <c r="H36" s="36"/>
      <c r="I36" s="36"/>
      <c r="J36" s="36"/>
      <c r="K36" s="36"/>
      <c r="L36" s="37"/>
      <c r="M36" s="38"/>
    </row>
    <row r="37" spans="2:13" x14ac:dyDescent="0.2">
      <c r="B37" s="44"/>
      <c r="C37" s="45"/>
      <c r="D37" s="46"/>
      <c r="E37" s="47"/>
      <c r="F37" s="46"/>
      <c r="G37" s="46"/>
      <c r="H37" s="46"/>
      <c r="I37" s="46"/>
      <c r="J37" s="46"/>
      <c r="K37" s="46"/>
      <c r="L37" s="46"/>
      <c r="M37" s="48"/>
    </row>
    <row r="38" spans="2:13" x14ac:dyDescent="0.2">
      <c r="B38" s="90" t="s">
        <v>32</v>
      </c>
      <c r="C38" s="91"/>
      <c r="D38" s="91"/>
      <c r="E38" s="91"/>
      <c r="F38" s="91"/>
      <c r="G38" s="39">
        <f>SUM(G34:G35)</f>
        <v>0</v>
      </c>
      <c r="H38" s="39">
        <f>SUM(H34:H35)</f>
        <v>0</v>
      </c>
      <c r="I38" s="39">
        <f>SUM(I34:I35)</f>
        <v>153625015.37</v>
      </c>
      <c r="J38" s="39">
        <f>SUM(J34:J35)</f>
        <v>4716523.4000000004</v>
      </c>
      <c r="K38" s="39">
        <f>SUM(K34:K35)</f>
        <v>4716523.4000000004</v>
      </c>
      <c r="L38" s="40">
        <f>IFERROR(K38/H38,0)</f>
        <v>0</v>
      </c>
      <c r="M38" s="41">
        <f>IFERROR(K38/I38,0)</f>
        <v>3.070153248571161E-2</v>
      </c>
    </row>
    <row r="39" spans="2:13" x14ac:dyDescent="0.2">
      <c r="B39" s="49"/>
      <c r="C39" s="50"/>
      <c r="D39" s="51"/>
      <c r="E39" s="52"/>
      <c r="F39" s="51"/>
      <c r="G39" s="51"/>
      <c r="H39" s="51"/>
      <c r="I39" s="51"/>
      <c r="J39" s="51"/>
      <c r="K39" s="51"/>
      <c r="L39" s="51"/>
      <c r="M39" s="53"/>
    </row>
    <row r="40" spans="2:13" x14ac:dyDescent="0.2">
      <c r="B40" s="96" t="s">
        <v>33</v>
      </c>
      <c r="C40" s="97"/>
      <c r="D40" s="97"/>
      <c r="E40" s="97"/>
      <c r="F40" s="97"/>
      <c r="G40" s="54">
        <f>+G29+G38</f>
        <v>100000</v>
      </c>
      <c r="H40" s="54">
        <f>+H29+H38</f>
        <v>0</v>
      </c>
      <c r="I40" s="54">
        <f>+I29+I38</f>
        <v>155276066.86000001</v>
      </c>
      <c r="J40" s="54">
        <f>+J29+J38</f>
        <v>4904168.17</v>
      </c>
      <c r="K40" s="54">
        <f>+K29+K38</f>
        <v>4904168.17</v>
      </c>
      <c r="L40" s="55">
        <f>IFERROR(K40/H40,0)</f>
        <v>0</v>
      </c>
      <c r="M40" s="56">
        <f>IFERROR(K40/I40,0)</f>
        <v>3.1583541940315214E-2</v>
      </c>
    </row>
    <row r="41" spans="2:13" x14ac:dyDescent="0.2">
      <c r="B41" s="14"/>
      <c r="C41" s="15"/>
      <c r="D41" s="15"/>
      <c r="E41" s="16"/>
      <c r="F41" s="15"/>
      <c r="G41" s="15"/>
      <c r="H41" s="15"/>
      <c r="I41" s="15"/>
      <c r="J41" s="15"/>
      <c r="K41" s="15"/>
      <c r="L41" s="15"/>
      <c r="M41" s="17"/>
    </row>
    <row r="42" spans="2:13" ht="15" x14ac:dyDescent="0.25">
      <c r="B42" s="18" t="s">
        <v>36</v>
      </c>
      <c r="C42" s="18"/>
      <c r="D42" s="19"/>
      <c r="E42" s="20"/>
      <c r="F42" s="19"/>
      <c r="G42" s="19"/>
      <c r="H42" s="19"/>
    </row>
    <row r="43" spans="2:13" x14ac:dyDescent="0.2">
      <c r="B43" s="12"/>
      <c r="C43" s="12"/>
      <c r="D43" s="12"/>
      <c r="E43" s="13"/>
      <c r="F43" s="12"/>
      <c r="G43" s="12"/>
      <c r="H43" s="12"/>
      <c r="I43" s="12"/>
      <c r="J43" s="12"/>
      <c r="K43" s="12"/>
      <c r="L43" s="12"/>
      <c r="M43" s="12"/>
    </row>
    <row r="44" spans="2:13" x14ac:dyDescent="0.2">
      <c r="D44" s="10"/>
      <c r="G44" s="11"/>
      <c r="H44" s="11"/>
      <c r="I44" s="11"/>
      <c r="J44" s="11"/>
    </row>
    <row r="45" spans="2:13" x14ac:dyDescent="0.2">
      <c r="D45" s="21" t="s">
        <v>7</v>
      </c>
      <c r="G45" s="93" t="s">
        <v>34</v>
      </c>
      <c r="H45" s="93"/>
      <c r="I45" s="93"/>
      <c r="J45" s="93"/>
    </row>
    <row r="46" spans="2:13" x14ac:dyDescent="0.2">
      <c r="D46" s="21" t="s">
        <v>35</v>
      </c>
      <c r="G46" s="94" t="s">
        <v>3</v>
      </c>
      <c r="H46" s="94"/>
      <c r="I46" s="94"/>
      <c r="J46" s="94"/>
    </row>
    <row r="49" spans="5:5" x14ac:dyDescent="0.2">
      <c r="E49" s="1"/>
    </row>
    <row r="50" spans="5:5" x14ac:dyDescent="0.2">
      <c r="E50" s="1"/>
    </row>
    <row r="51" spans="5:5" x14ac:dyDescent="0.2">
      <c r="E51" s="1"/>
    </row>
    <row r="52" spans="5:5" x14ac:dyDescent="0.2">
      <c r="E52" s="1"/>
    </row>
    <row r="53" spans="5:5" x14ac:dyDescent="0.2">
      <c r="E53" s="1"/>
    </row>
    <row r="54" spans="5:5" x14ac:dyDescent="0.2">
      <c r="E54" s="1"/>
    </row>
    <row r="55" spans="5:5" x14ac:dyDescent="0.2">
      <c r="E55" s="1"/>
    </row>
    <row r="56" spans="5:5" x14ac:dyDescent="0.2">
      <c r="E56" s="1"/>
    </row>
    <row r="57" spans="5:5" x14ac:dyDescent="0.2">
      <c r="E57" s="1"/>
    </row>
    <row r="58" spans="5:5" x14ac:dyDescent="0.2">
      <c r="E58" s="1"/>
    </row>
    <row r="59" spans="5:5" x14ac:dyDescent="0.2">
      <c r="E59" s="1"/>
    </row>
    <row r="61" spans="5:5" x14ac:dyDescent="0.2">
      <c r="E61" s="1"/>
    </row>
    <row r="62" spans="5:5" x14ac:dyDescent="0.2">
      <c r="E62" s="1"/>
    </row>
    <row r="63" spans="5:5" x14ac:dyDescent="0.2">
      <c r="E63" s="1"/>
    </row>
    <row r="64" spans="5:5" x14ac:dyDescent="0.2">
      <c r="E64" s="1"/>
    </row>
    <row r="65" spans="5:5" x14ac:dyDescent="0.2">
      <c r="E65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</sheetData>
  <protectedRanges>
    <protectedRange sqref="D44:D46" name="Rango1"/>
    <protectedRange sqref="G44:J46" name="Rango1_1"/>
  </protectedRanges>
  <mergeCells count="24">
    <mergeCell ref="B38:F38"/>
    <mergeCell ref="B40:F40"/>
    <mergeCell ref="G45:J45"/>
    <mergeCell ref="G46:J46"/>
    <mergeCell ref="B29:F29"/>
    <mergeCell ref="L4:L5"/>
    <mergeCell ref="B31:D31"/>
    <mergeCell ref="C32:D32"/>
    <mergeCell ref="B6:D6"/>
    <mergeCell ref="J6:K6"/>
    <mergeCell ref="C7:D7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K3:K5"/>
    <mergeCell ref="L3:M3"/>
    <mergeCell ref="M4:M5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PyPI</vt:lpstr>
      <vt:lpstr>Hoja2</vt:lpstr>
      <vt:lpstr>Hoja3</vt:lpstr>
      <vt:lpstr>PyPI!Área_de_impresión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2022-04-26T16:10:27Z</cp:lastPrinted>
  <dcterms:created xsi:type="dcterms:W3CDTF">2018-07-13T19:45:03Z</dcterms:created>
  <dcterms:modified xsi:type="dcterms:W3CDTF">2022-07-14T17:30:16Z</dcterms:modified>
</cp:coreProperties>
</file>