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IEG\ESTADOS FINANCIEROS\2019\SEPTIEMBRE\ASEG SIRET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G21" i="1"/>
  <c r="G8" i="1"/>
  <c r="F24" i="1"/>
  <c r="G24" i="1" s="1"/>
  <c r="F23" i="1"/>
  <c r="G23" i="1" s="1"/>
  <c r="G22" i="1"/>
  <c r="G20" i="1"/>
  <c r="G19" i="1"/>
  <c r="G18" i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<sst xmlns="http://schemas.openxmlformats.org/spreadsheetml/2006/main" count="27" uniqueCount="27">
  <si>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</si>
  <si>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</si>
  <si>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</si>
  <si>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</si>
  <si>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</si>
  <si>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</si>
  <si>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</si>
  <si>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</si>
  <si>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</si>
  <si>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</si>
  <si>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</si>
  <si>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</si>
  <si>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</si>
  <si>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</si>
  <si>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</si>
  <si>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</si>
  <si>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</si>
  <si>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</si>
  <si>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</si>
  <si>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</si>
  <si>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</si>
  <si>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</si>
  <si>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</si>
  <si>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</si>
  <si>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</si>
  <si>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</si>
  <si>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DE ECOLOGIA DEL ESTADO 
Estado Analítico del Activo
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</si>
</sst>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_€_-;\-* #,##0.00\ _€_-;_-* &quot;-&quot;??\ _€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7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illares 4" xfId="16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topLeftCell="A7" zoomScaleNormal="100" workbookViewId="0">
      <selection activeCell="E18" sqref="E18"/>
    </sheetView>
  </sheetViews>
  <sheetFormatPr baseColWidth="10" defaultColWidth="12" defaultRowHeight="10" x14ac:dyDescent="0.2"/>
  <cols>
    <col min="1" max="1" width="1" style="1" customWidth="1"/>
    <col min="2" max="2" width="70.77734375" style="1" customWidth="1"/>
    <col min="3" max="3" width="18.77734375" style="1" customWidth="1"/>
    <col min="4" max="4" width="17.77734375" style="1" customWidth="1"/>
    <col min="5" max="7" width="18.77734375" style="1" customWidth="1"/>
    <col min="8" max="16384" width="12" style="1"/>
  </cols>
  <sheetData>
    <row r="1" spans="1:7" ht="40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1.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ht="10.5" x14ac:dyDescent="0.2">
      <c r="A4" s="15" t="s">
        <v>0</v>
      </c>
      <c r="B4" s="2"/>
      <c r="C4" s="13">
        <f>SUM(C6+C15)</f>
        <v>49843406.209999993</v>
      </c>
      <c r="D4" s="13">
        <f>SUM(D6+D15)</f>
        <v>117566421.85999998</v>
      </c>
      <c r="E4" s="13">
        <f>SUM(E6+E15)</f>
        <v>154418522.01999998</v>
      </c>
      <c r="F4" s="13">
        <f>SUM(F6+F15)</f>
        <v>13336996.35</v>
      </c>
      <c r="G4" s="13">
        <f>SUM(G6+G15)</f>
        <v>-36506409.859999999</v>
      </c>
    </row>
    <row r="5" spans="1:7" ht="10.5" x14ac:dyDescent="0.2">
      <c r="A5" s="15"/>
      <c r="B5" s="2"/>
      <c r="C5" s="18"/>
      <c r="D5" s="18"/>
      <c r="E5" s="18"/>
      <c r="F5" s="18"/>
      <c r="G5" s="18"/>
    </row>
    <row r="6" spans="1:7" ht="10.5" x14ac:dyDescent="0.2">
      <c r="A6" s="3">
        <v>1100</v>
      </c>
      <c r="B6" s="17" t="s">
        <v>8</v>
      </c>
      <c r="C6" s="13">
        <f>SUM(C7:C13)</f>
        <v>20519456.359999999</v>
      </c>
      <c r="D6" s="13">
        <f>SUM(D7:D13)</f>
        <v>71968114.129999995</v>
      </c>
      <c r="E6" s="13">
        <f>SUM(E7:E13)</f>
        <v>92487570.489999995</v>
      </c>
      <c r="F6" s="13">
        <f>SUM(F7:F13)</f>
        <v>0</v>
      </c>
      <c r="G6" s="13">
        <f>SUM(G7:G13)</f>
        <v>-20519456.359999999</v>
      </c>
    </row>
    <row r="7" spans="1:7" x14ac:dyDescent="0.2">
      <c r="A7" s="3">
        <v>1110</v>
      </c>
      <c r="B7" s="7" t="s">
        <v>9</v>
      </c>
      <c r="C7" s="18">
        <v>4713614.8099999996</v>
      </c>
      <c r="D7" s="18">
        <v>23922032.949999999</v>
      </c>
      <c r="E7" s="18">
        <v>28635647.760000002</v>
      </c>
      <c r="F7" s="18">
        <f>C7+D7-E7</f>
        <v>0</v>
      </c>
      <c r="G7" s="18">
        <f t="shared" ref="G7:G13" si="0">F7-C7</f>
        <v>-4713614.8099999996</v>
      </c>
    </row>
    <row r="8" spans="1:7" x14ac:dyDescent="0.2">
      <c r="A8" s="3">
        <v>1120</v>
      </c>
      <c r="B8" s="7" t="s">
        <v>10</v>
      </c>
      <c r="C8" s="18">
        <v>13729441.550000001</v>
      </c>
      <c r="D8" s="18">
        <v>45969681.18</v>
      </c>
      <c r="E8" s="18">
        <v>59699122.729999997</v>
      </c>
      <c r="F8" s="18">
        <f t="shared" ref="F8:F13" si="1">C8+D8-E8</f>
        <v>0</v>
      </c>
      <c r="G8" s="18">
        <f t="shared" si="0"/>
        <v>-13729441.550000001</v>
      </c>
    </row>
    <row r="9" spans="1:7" x14ac:dyDescent="0.2">
      <c r="A9" s="3">
        <v>1130</v>
      </c>
      <c r="B9" s="7" t="s">
        <v>11</v>
      </c>
      <c r="C9" s="18">
        <v>2076400</v>
      </c>
      <c r="D9" s="18">
        <v>2076400</v>
      </c>
      <c r="E9" s="18">
        <v>4152800</v>
      </c>
      <c r="F9" s="18">
        <f t="shared" si="1"/>
        <v>0</v>
      </c>
      <c r="G9" s="18">
        <f t="shared" si="0"/>
        <v>-2076400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ht="10.5" x14ac:dyDescent="0.2">
      <c r="A14" s="3"/>
      <c r="B14" s="7"/>
      <c r="C14" s="13"/>
      <c r="D14" s="13"/>
      <c r="E14" s="13"/>
      <c r="F14" s="13"/>
      <c r="G14" s="13"/>
    </row>
    <row r="15" spans="1:7" ht="10.5" x14ac:dyDescent="0.2">
      <c r="A15" s="3">
        <v>1200</v>
      </c>
      <c r="B15" s="17" t="s">
        <v>14</v>
      </c>
      <c r="C15" s="13">
        <f>SUM(C16:C24)</f>
        <v>29323949.849999994</v>
      </c>
      <c r="D15" s="13">
        <f>SUM(D16:D24)</f>
        <v>45598307.729999997</v>
      </c>
      <c r="E15" s="13">
        <f>SUM(E16:E24)</f>
        <v>61930951.530000001</v>
      </c>
      <c r="F15" s="13">
        <f>SUM(F16:F24)</f>
        <v>13336996.35</v>
      </c>
      <c r="G15" s="13">
        <f>SUM(G16:G24)</f>
        <v>-15986953.5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14020170</v>
      </c>
      <c r="D18" s="19">
        <v>3</v>
      </c>
      <c r="E18" s="19">
        <v>1</v>
      </c>
      <c r="F18" s="19">
        <v>14020172</v>
      </c>
      <c r="G18" s="19">
        <f t="shared" si="2"/>
        <v>2</v>
      </c>
    </row>
    <row r="19" spans="1:7" x14ac:dyDescent="0.2">
      <c r="A19" s="3">
        <v>1240</v>
      </c>
      <c r="B19" s="7" t="s">
        <v>18</v>
      </c>
      <c r="C19" s="18">
        <v>56535833.549999997</v>
      </c>
      <c r="D19" s="18">
        <v>3405916.25</v>
      </c>
      <c r="E19" s="18">
        <v>59427561.859999999</v>
      </c>
      <c r="F19" s="18">
        <v>514187.94</v>
      </c>
      <c r="G19" s="18">
        <f t="shared" si="2"/>
        <v>-56021645.609999999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-41232053.700000003</v>
      </c>
      <c r="D21" s="18">
        <v>42192388.479999997</v>
      </c>
      <c r="E21" s="18">
        <v>2503388.67</v>
      </c>
      <c r="F21" s="18">
        <v>-1197363.5900000001</v>
      </c>
      <c r="G21" s="18">
        <f t="shared" si="2"/>
        <v>40034690.109999999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ignoredErrors>
    <ignoredError sqref="C4:G17 C23:G24 C18:D22 G18:G2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Isabel Gámez Gonzalez</cp:lastModifiedBy>
  <cp:lastPrinted>2018-03-08T18:40:55Z</cp:lastPrinted>
  <dcterms:created xsi:type="dcterms:W3CDTF">2014-02-09T04:04:15Z</dcterms:created>
  <dcterms:modified xsi:type="dcterms:W3CDTF">2019-10-30T05:46:10Z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