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adalupe.santillan\Desktop\EDOS FINANCIEROS 3 TRIMESTRE 2019\"/>
    </mc:Choice>
  </mc:AlternateContent>
  <bookViews>
    <workbookView xWindow="0" yWindow="0" windowWidth="24000" windowHeight="97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4" i="1" l="1"/>
  <c r="L44" i="1"/>
  <c r="N43" i="1"/>
  <c r="L43" i="1"/>
  <c r="L42" i="1"/>
  <c r="L41" i="1"/>
  <c r="L40" i="1"/>
  <c r="L39" i="1"/>
  <c r="L38" i="1"/>
  <c r="L37" i="1"/>
  <c r="N36" i="1"/>
  <c r="L36" i="1"/>
  <c r="L35" i="1"/>
  <c r="L34" i="1"/>
  <c r="L33" i="1"/>
  <c r="L32" i="1"/>
  <c r="L31" i="1"/>
  <c r="L30" i="1"/>
  <c r="L29" i="1"/>
  <c r="L28" i="1"/>
  <c r="L27" i="1"/>
  <c r="L26" i="1"/>
  <c r="L25" i="1"/>
  <c r="L24" i="1"/>
  <c r="L23" i="1"/>
  <c r="L22" i="1"/>
  <c r="L21" i="1"/>
  <c r="L20" i="1"/>
  <c r="L19" i="1"/>
  <c r="N18" i="1"/>
  <c r="L18" i="1"/>
  <c r="N17" i="1"/>
  <c r="L17" i="1"/>
  <c r="L16" i="1"/>
  <c r="N15" i="1"/>
  <c r="L15" i="1"/>
  <c r="L14" i="1"/>
  <c r="L13" i="1"/>
  <c r="N12" i="1"/>
  <c r="L12" i="1"/>
  <c r="L11" i="1"/>
  <c r="N10" i="1"/>
  <c r="L10" i="1"/>
  <c r="L9" i="1"/>
  <c r="L8" i="1"/>
</calcChain>
</file>

<file path=xl/sharedStrings.xml><?xml version="1.0" encoding="utf-8"?>
<sst xmlns="http://schemas.openxmlformats.org/spreadsheetml/2006/main" count="146" uniqueCount="142">
  <si>
    <t>PROGRAMAS Y PROYECTOS DE INVERSIÓN</t>
  </si>
  <si>
    <t>Del 01 de Enero al 30 de Septiembre de 2019</t>
  </si>
  <si>
    <t>Ente Público:</t>
  </si>
  <si>
    <t>INSTITUTO TECNOLÓGICO SUPERIOR DE IRAPUATO</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</si>
  <si>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</si>
  <si>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</si>
  <si>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</si>
  <si>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</si>
  <si>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</si>
  <si>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</si>
  <si>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</si>
  <si>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</si>
  <si>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</si>
  <si>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</si>
  <si>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</si>
  <si>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</si>
  <si>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</si>
  <si>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</si>
  <si>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</si>
  <si>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</si>
  <si>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</si>
  <si>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P0463</t>
  </si>
  <si>
    <t>Actualización de programas y contenidos educativos del ITESI</t>
  </si>
  <si>
    <t>Realizar las actualizaciones de las especialidades de los programas educativos ofertados, con la finalidad de mantenerlos pertinentes y de acuerdo a las necesidades de la región, así como certificar a los estudiantes en competencias ocupacionales para atender las necesidades del sector productivo. El objetivo es que los alumnos cursen las especialidades de los programas educativos acorde a las necesidades de la empresas de la región.El cliente final es el alumnado del Instituto Tecnológico Superior de Irapuato, campus Irapuato.</t>
  </si>
  <si>
    <t>P0464</t>
  </si>
  <si>
    <t>Administración y realización de las prácticas de laboratorios de los alumnos de ITESI plantel Irapuato.</t>
  </si>
  <si>
    <t>Atender demanda de educación superior de los programas educativos del área de influencia, así como proporcionar los laboratorios necesarios con la finalidad de que los alumnos inscritos de Instituto Tecnológico Superior de Irapuato, realicen las prácticas de laboratorios requeridas por los programas educativos vigentes. El cliente final es el alumnado de Instituto Tecnológico Superior de Irapuato campus Irapuato.</t>
  </si>
  <si>
    <t>P0465</t>
  </si>
  <si>
    <t>Aplicación de planes de trabajo de atención a la deserción y reprobación en el ITESl plantel Irapuato</t>
  </si>
  <si>
    <t>Atender a los alumnos con problemas de reprobación y deserción. mediante tutorías y sesiones de psicología a los alumnos que tengan algún tipo de problema. El cliente final es el alumnado de Instituto Tecnológico Superior de Irapuato campus Irapuato.</t>
  </si>
  <si>
    <t>P0466</t>
  </si>
  <si>
    <t>Profesionalización del personal del Instituto Tecnológico Superior de Irapuato.</t>
  </si>
  <si>
    <t>Ofrecer capacitación a los profesores para el fortalecimiento de sus actividades académicas y al personal administrativo ofertar capacitación par obtener un mejor desempeños de sus funciones. El cliente final son los docentes  y el personal administrativo del Instituto Tecnológico Superior de Irapuato campus Irapuato.</t>
  </si>
  <si>
    <t>P0467</t>
  </si>
  <si>
    <t>Formación Dual Escuela-Empresa del Instituto Tecnológico Superior de Irapuato.</t>
  </si>
  <si>
    <t>Desarrollar la profesionalización de los alumnos a través del desarrollo y continuación del programa dual (empresa-escuela). El cliente final es el alumnado del Instituto Tecnológico Superior de Irapuato campus Irapuato.</t>
  </si>
  <si>
    <t>P0468</t>
  </si>
  <si>
    <t>Administración e impartición de las actividades para la formación integral de los estudiantes.</t>
  </si>
  <si>
    <t>Desarrollo de las actividades para la formación integral de los estudiantes. Proporcionando a actividades deportivas, recreativas, culturales cívicas , desarrollo humano, liderazgo, emprendedurismo y certificación de competencias laborales de los alumnos inscritos. El cliente final son los alumnos inscritos en el Instituto Tecnológico Superior de Irapuato.</t>
  </si>
  <si>
    <t>P0469</t>
  </si>
  <si>
    <t>Gestión del proceso de acreditación y evaluación de programas de las Instituciones de Educación Superior Públicas, ITESI</t>
  </si>
  <si>
    <t>Acreditar programas educativos que tienen egresados y son susceptibles de acreditación, mediante Profesores de tiempo completo, contar con egresados de por lo menos dos años. El cliente final son los alumnos inscritos en Instituto Tecnológico Superior de Irapuato campus Irapuato.</t>
  </si>
  <si>
    <t>P0470</t>
  </si>
  <si>
    <t>Gestión de certificación del sistema Integral de la Institución.</t>
  </si>
  <si>
    <t>Mantener los procesos certificados bajo la norma ISO 9001 e ISO 14001, mediante la visita de la agencia acreditadora, intregación de expedientes de becas, control escolar, titulación verificando que se cumpla con la instrucción de operación. Los clientes finales los alumnos de la institución que reciben el servicio educativo. ISO (Siglas en ingles International Organization for Standardization), la ISO 9001 determina los requisitos para la Gestión de un sistema de calidad. la ISO 14001 establece los requisitos para la Gestión de un sistema ambiental.</t>
  </si>
  <si>
    <t>P0471</t>
  </si>
  <si>
    <t>Administración de los cuerpos académicos de la institución.</t>
  </si>
  <si>
    <t>Fortalecer y gestionar los cuerpos académicos de la institución, buscando que por cada programa educativo se cree un cuerpo académico. El cliente final son los alumnos y personal docente de Instituto Tecnológico Superior de Irapuato campus Irapuato. A continuación se describen algunas actividades para la administración de los cuepros académicos: seleccionar los profesores de tiempo completo, apoyar para lograr ser Docentes con perfil Prodep, establecer la línea de investigación del cuerpo académico, entre otras.</t>
  </si>
  <si>
    <t>P0472</t>
  </si>
  <si>
    <t>Administración de los proyectos de incubación de empresas.</t>
  </si>
  <si>
    <t>Gestionar los proyectos del emprendedurismo en los alumnos. Generar la creación de empresas, buscando el apoyo financiero y legal. El ciente final lo conforman la sociedad de Irapuato y su área de influencia, además del alumnado de Instituto Tecnológico Superior de Irapuato campus lrapuato.</t>
  </si>
  <si>
    <t>P0473</t>
  </si>
  <si>
    <t>Conservación de la infraestructura educativa de la Institución.</t>
  </si>
  <si>
    <t>Ofrecer el servicio educativo a los alumnos acorde a los programas educativos, con el correcto mantenimiento a la infraestructura de las unidades académicas, administrativas y unidades de laboratorios. El cliente final son el personal administrativo, el personal docente y el alumnado de Instituto Tecnológico Superior de Irapuato campus Irapuato</t>
  </si>
  <si>
    <t>P0474</t>
  </si>
  <si>
    <t>Administración y Operación de los apoyos de becas a los alumnos beneficiados del ITESI, plantel Irapuato.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</si>
  <si>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campus Irapuato.</t>
  </si>
  <si>
    <t>P0475</t>
  </si>
  <si>
    <t>Ofertar servicios al sector productivo de la región.</t>
  </si>
  <si>
    <t>Ofrecer un catalogo de servicios al sector productivo de la región, servicios como: cursos de capacitación, análisis y mejora de los procesos en la empresas, entre otros. El objetivo es satisfacer las necesidades de las empresas y público en general, de cursos de capacitación en Idiomas como: Ingles, Francés, Alemán entre otros. Análisis y mejora de los procesos productivos en las empresas, reducción de tiempos y movimientos, reducción de desperdicios, certificaciones ISO, entre otros.  El cliente final son la sociedad de la ciudad de Irapuato y empresas de la región.</t>
  </si>
  <si>
    <t>P0476</t>
  </si>
  <si>
    <t>Seguimiento de egresados</t>
  </si>
  <si>
    <t>Realizar el seguimiento de los egresados de la institución, con la finalidad de conocer la pertinencia de los conoccimientos adquiridos, la actividad que realizan actualmente y grado de satisfaccion de acuerdo a formación académica obtenida para que a partir de ello se instrumenten las accione de mejora que enriquezcan el proceso Educativo.</t>
  </si>
  <si>
    <t>P0484</t>
  </si>
  <si>
    <t>Profesionalizar del personal del Instituto Tecnológco Superior de Irapuato.</t>
  </si>
  <si>
    <t>Fortalecer la competencia del personal directivo, con la elaboración de un plan de capacitación, donde de impartan cursos de capacitación para  su formación laboral, así como cursos de actualización para sus formación profesional. El cliente final son los alumnos inscritos en Instituto Tecnológico Superior de Irapuato campus lrapuato.</t>
  </si>
  <si>
    <t>P0488</t>
  </si>
  <si>
    <t>Realización de foros de emprendurismo y experiencias exitosas realizados.</t>
  </si>
  <si>
    <t>Desarrollar proyectos de emprendedurismo a través de diversos eventos.El cliente final es la sociedad de Irapuato y su área de influencia.</t>
  </si>
  <si>
    <t>P2553</t>
  </si>
  <si>
    <t>Administración e impartición de los servicios educativos existentes del ITESI extensión San Felipe</t>
  </si>
  <si>
    <t>Atender demanda de educación superior de los programas educativos del área de influencia, así como proporcionar los insumos necesarios para impartir los servicios educativos.El cliente final es el alumnado de Instituto Tecnológico Superio de Irapuato extensión San Felipe.</t>
  </si>
  <si>
    <t>P2555</t>
  </si>
  <si>
    <t>Administración e impartición de los servicios educativos existentes del ITESI extensión San José Iturbide</t>
  </si>
  <si>
    <t>Atender demanda de educación superior de los programas educativos del área de influencia, así como proporcionar los insumos necesarios para impartir los servicios educativos. El cliente final es el alumnado de Intituto Tecnológico Superior de Irapuato extensión San José Iturbide.</t>
  </si>
  <si>
    <t>P2556</t>
  </si>
  <si>
    <t>Administración  e impartición de los servicios educativos existentes en ITESI, San Luis de la Paz.</t>
  </si>
  <si>
    <t>Atender demanda de educación superior de los programas educativos del área de influencia, así como proporcionar los insumos necesarios para impartir los servicios educativos. El cliente final es el alumnado de Instituto Tecnológico Superior de Irapuato extensión San Luis de la Paz.</t>
  </si>
  <si>
    <t>P2557</t>
  </si>
  <si>
    <t>Administración e impartición de los servicios educativos existentes del ITESI extensión Tarimoro.</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</si>
  <si>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Tarimoro.</t>
  </si>
  <si>
    <t>P2558</t>
  </si>
  <si>
    <t>Administración e impartición de los servicios educativos existentes del ITESI extensión Cuerámaro</t>
  </si>
  <si>
    <t>Atender demanda de educación superior de los programas educativos del área de influencia, proporcionando los servicios educativos necesarios para el proceso de enseñanza aprendizaje. El cliente final es el alumnado de Instituto Tecnológico Superior de Irapuato extensión Cuerámaro.</t>
  </si>
  <si>
    <t>P2560</t>
  </si>
  <si>
    <t>Administración y Operación de los apoyos de becas a los alumnos beneficiados del ITESI, extensión San Felipe.</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</si>
  <si>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San Felipe.</t>
  </si>
  <si>
    <t>P2562</t>
  </si>
  <si>
    <t>Administración y Operación de los apoyos de becas a los alumnos beneficiados del ITESI, extensión San José Iturbide</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</si>
  <si>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San José Iturbide.</t>
  </si>
  <si>
    <t>P2563</t>
  </si>
  <si>
    <t>Administración y Operación de los apoyos de becas a los alumnos beneficiados del ITESI, extensión San Luis de la Paz</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</si>
  <si>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extensión San Luis de la Paz.</t>
  </si>
  <si>
    <t>P2564</t>
  </si>
  <si>
    <t>Administración y Operación de los apoyos de becas a los alumnos beneficiados en ITESI, Tarimoro.</t>
  </si>
  <si>
    <t>Apoyar a los alumnos para la terminación de sus estudios de nivel superior. Proporcionando apoyo económico y de especie a los alumnos inscritos de ITESI. El cliente final son los alumnos inscritos de ITESI extensión Tarimoro.</t>
  </si>
  <si>
    <t>0708</t>
  </si>
  <si>
    <t>P2565</t>
  </si>
  <si>
    <t>Administración y Operación de los apoyos de becas a los alumnos beneficiados del ITESI, extensión Cuerámaro</t>
  </si>
  <si>
    <t>Apoyar a los alumnos para la terminación de sus estudios de nivel superior. Proporcionando apoyo económico y de especie a los alumnos inscritos, éstas son becas propias de la Institución. Además de proporcionar apoyo al alumnado de la institución, para cubrir los requerimientos de las solicitudes de las becas externas a la Institución (beca manutención, beca para madres jefas de familia, entre otras convocatorias publicadas por el Instituto de Financiamiento e Información para la Educación). El cliente final es el alumnado del Instituto Tecnológico Superior de Irapuato extensión Cuerámaro.</t>
  </si>
  <si>
    <t>0710</t>
  </si>
  <si>
    <t>P2603</t>
  </si>
  <si>
    <t>Administración del servicio de inscripción y reinscripción de los alumnos de ITESI campus Irapuato.</t>
  </si>
  <si>
    <t>Atender demanda de educación superior de los programas educativos del área de influencia, así como proporcionar los insumos necesarios para impartir los servicios educativos. El cliente final es el alumnado de Instituto Tecnológico Superior de Irapuato campus Irapuato.</t>
  </si>
  <si>
    <t>P2604</t>
  </si>
  <si>
    <t>Administración e impartición de actividades deportivas, recreativs, culturales y artísticas de ITESI campus Irapuato.</t>
  </si>
  <si>
    <t>Atender demanda de educación superior de los programas educativos del área de influencia, así como proporcionar los recursos necesarios para impartir las actividades deportivas, recreativas, culturales y artísticas de ITESI. El cliente final es el alumnado de Instituto Tecnológico Superior de Irapuato campus lrapuato</t>
  </si>
  <si>
    <t>0401</t>
  </si>
  <si>
    <t>P2906</t>
  </si>
  <si>
    <t>Administración de proyectos de investigación de ITESI.</t>
  </si>
  <si>
    <t>Se atienden los requerimientos de la convocatoria del proyecto de investigación, se recibe los recursos en caso de ser beneficiado-autorizado, se desarrolla el proyecto y finalmente se genera un reporte con los resultados del proyecto de investigación. El objetivo principal es la generación de proyectos de investigación, los clientes finales son los empresarios de la región.</t>
  </si>
  <si>
    <t>0201</t>
  </si>
  <si>
    <t>P3020</t>
  </si>
  <si>
    <t>Gestión y administración para la Formación de Capital Humano de Alto Nivel en el ITESI</t>
  </si>
  <si>
    <t>Mantener y promover programas de posgrado en el PNPC, a través de la movilidad de estudiantes para el desarrollo de la movilidad, así como el desarrollo de acciones para la atención de las observaciones realizadas por el CONACYT, esto para beneficiar a los estudiantes inscritos en el Posgrado de Electrónica.</t>
  </si>
  <si>
    <t>G1067</t>
  </si>
  <si>
    <t>Administración de los recursos humanos, materiales, financieros y de servicios del ITESI</t>
  </si>
  <si>
    <t>Mejorar la relación del gasto con respecto a la matrícula del instituto.El cliente final son los alumnos inscritos de Instituto Tecnológico Superior de Irapuato, al contar con una mejor administración de los servicios proporcionados a los alumnos de la institución.</t>
  </si>
  <si>
    <t>0501</t>
  </si>
  <si>
    <t>G1071</t>
  </si>
  <si>
    <t>Soporte Tecnológico para el servicio educativo</t>
  </si>
  <si>
    <t>Mantener la infraestructura informática en buenas condiciones para otorgar un mejor servicio educativo. Los clientes son el alumnado, el personal docente y administrativo del Instituto Tecnológico Superior de Irapuato</t>
  </si>
  <si>
    <t>0601</t>
  </si>
  <si>
    <t>G1147</t>
  </si>
  <si>
    <t>Operación del modelo de planeación y evaluación, ITESI</t>
  </si>
  <si>
    <t>Integrar el programa institucional de desarrollo 2014-2018. El cliente final son los alumnos inscritos, el personal docente y administrativo del Instituto Tecnológico Superior de Irapuato. El establecimiento de los objetivos de calidad, estrategias y líneas de acción para fortalecer los servicios educativos, incrementar la cobertura, incrementar la ciencia, la tecnología y la innovación, además de la vinculación con los sectores social, privado y público.</t>
  </si>
  <si>
    <t>0301</t>
  </si>
  <si>
    <t>G2060</t>
  </si>
  <si>
    <t>Aumentar la cobertura de ITESI en su área de influencia.</t>
  </si>
  <si>
    <t>Incrementar la cobertura en el área de influencia de ITESI, El cliente final es la sociedad de la región, al recibir a mayor número de egresados de las instituciones de nivel medio superior. ofertando nuevas opciones para los estudiantes con aspiraciones al ingresar a ITESI, como por ejemplo la modalidad cuatrimestral, mixta y a distancia.</t>
  </si>
  <si>
    <t>0101</t>
  </si>
  <si>
    <t>Q0579</t>
  </si>
  <si>
    <t>ITESI Irapuato</t>
  </si>
  <si>
    <t>ITESI Irapuato Infraestructura Educativa</t>
  </si>
  <si>
    <t>Q2720</t>
  </si>
  <si>
    <t>ITESI Extensión San Luis de la Paz</t>
  </si>
  <si>
    <t>Conclusión de la Primera Etapa de Unidad Básica de Laboratorio en ITESI Extensión San Luis de la Paz</t>
  </si>
  <si>
    <t>0707</t>
  </si>
  <si>
    <t>Q3119</t>
  </si>
  <si>
    <t>ITESI Extensión San Jose Iturbide</t>
  </si>
  <si>
    <t>0706</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</si>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</sst>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13" x14ac:knownFonts="1">
    <font>
      <sz val="11"/>
      <color theme="1"/>
      <name val="Calibri"/>
      <family val="2"/>
      <scheme val="minor"/>
    </font>
    <font>
      <b/>
      <sz val="10"/>
      <name val="Arial"/>
      <family val="2"/>
    </font>
    <font>
      <sz val="10"/>
      <color theme="1"/>
      <name val="Arial"/>
      <family val="2"/>
    </font>
    <font>
      <sz val="9"/>
      <color theme="1"/>
      <name val="Arial"/>
      <family val="2"/>
    </font>
    <font>
      <b/>
      <sz val="9"/>
      <name val="Arial"/>
      <family val="2"/>
    </font>
    <font>
      <sz val="10"/>
      <name val="Arial"/>
      <family val="2"/>
    </font>
    <font>
      <b/>
      <sz val="10"/>
      <color theme="1"/>
      <name val="Arial"/>
      <family val="2"/>
    </font>
    <font>
      <sz val="8"/>
      <color theme="1"/>
      <name val="Arial"/>
      <family val="2"/>
    </font>
    <font>
      <b/>
      <sz val="14"/>
      <color theme="1"/>
      <name val="Arial"/>
      <family val="2"/>
    </font>
    <font>
      <sz val="24"/>
      <color rgb="FFFF0000"/>
      <name val="Arial"/>
      <family val="2"/>
    </font>
    <font>
      <b/>
      <sz val="14"/>
      <name val="Arial"/>
      <family val="2"/>
    </font>
    <font>
      <b/>
      <sz val="8"/>
      <color theme="1"/>
      <name val="Arial"/>
      <family val="2"/>
    </font>
    <fon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7" fillId="0" borderId="0"/>
    <xf numFmtId="0" fontId="5" fillId="0" borderId="0"/>
    <xf numFmtId="43" fontId="7" fillId="0" borderId="0" applyFont="0" applyFill="0" applyBorder="0" applyAlignment="0" applyProtection="0"/>
  </cellStyleXfs>
  <cellXfs count="65">
    <xf numFmtId="0" fontId="0" fillId="0" borderId="0" xfId="0"/>
    <xf numFmtId="0" fontId="0" fillId="2" borderId="0" xfId="0" applyFill="1" applyAlignment="1">
      <alignment horizontal="center"/>
    </xf>
    <xf numFmtId="0" fontId="1" fillId="0" borderId="0" xfId="0" applyFont="1" applyFill="1" applyBorder="1" applyAlignment="1"/>
    <xf numFmtId="0" fontId="2" fillId="3" borderId="0" xfId="0" applyFont="1" applyFill="1"/>
    <xf numFmtId="0" fontId="2" fillId="0" borderId="0" xfId="0" applyFont="1"/>
    <xf numFmtId="0" fontId="1" fillId="2" borderId="0" xfId="0" applyFont="1" applyFill="1" applyBorder="1" applyAlignment="1">
      <alignment horizontal="center"/>
    </xf>
    <xf numFmtId="0" fontId="3" fillId="3" borderId="0" xfId="0" applyFont="1" applyFill="1" applyBorder="1" applyAlignment="1">
      <alignment vertical="center"/>
    </xf>
    <xf numFmtId="0" fontId="4" fillId="3" borderId="0" xfId="0" applyFont="1" applyFill="1" applyBorder="1" applyAlignment="1">
      <alignment horizontal="right"/>
    </xf>
    <xf numFmtId="0" fontId="4" fillId="3" borderId="1" xfId="0" applyFont="1" applyFill="1" applyBorder="1" applyAlignment="1"/>
    <xf numFmtId="0" fontId="3" fillId="3" borderId="1" xfId="0" applyFont="1" applyFill="1" applyBorder="1" applyAlignment="1">
      <alignment vertical="center"/>
    </xf>
    <xf numFmtId="0" fontId="3" fillId="0" borderId="0" xfId="0" applyFont="1" applyFill="1" applyBorder="1" applyAlignment="1">
      <alignment vertical="center"/>
    </xf>
    <xf numFmtId="0" fontId="3" fillId="3" borderId="0" xfId="0" applyFont="1" applyFill="1" applyAlignment="1">
      <alignment vertical="center"/>
    </xf>
    <xf numFmtId="0" fontId="3" fillId="0" borderId="0" xfId="0" applyFont="1" applyAlignment="1">
      <alignment vertical="center"/>
    </xf>
    <xf numFmtId="0" fontId="0" fillId="3" borderId="0" xfId="0" applyFill="1"/>
    <xf numFmtId="0" fontId="1" fillId="3" borderId="0" xfId="0" applyFont="1" applyFill="1" applyBorder="1" applyAlignment="1">
      <alignment horizontal="center"/>
    </xf>
    <xf numFmtId="0" fontId="1" fillId="0" borderId="0" xfId="0" applyFont="1" applyFill="1" applyBorder="1" applyAlignment="1">
      <alignment horizontal="center"/>
    </xf>
    <xf numFmtId="0" fontId="2" fillId="0" borderId="0" xfId="0" applyFont="1" applyFill="1"/>
    <xf numFmtId="0" fontId="0" fillId="0" borderId="0" xfId="0" applyFill="1"/>
    <xf numFmtId="0" fontId="6" fillId="2" borderId="2" xfId="1" applyFont="1" applyFill="1" applyBorder="1" applyAlignment="1">
      <alignment horizontal="center" vertical="top" wrapText="1"/>
    </xf>
    <xf numFmtId="0" fontId="6" fillId="2" borderId="2" xfId="1" applyFont="1" applyFill="1" applyBorder="1" applyAlignment="1">
      <alignment horizontal="center" vertical="center" wrapText="1"/>
    </xf>
    <xf numFmtId="4" fontId="6" fillId="2" borderId="3" xfId="2" applyNumberFormat="1" applyFont="1" applyFill="1" applyBorder="1" applyAlignment="1">
      <alignment horizontal="center" wrapText="1"/>
    </xf>
    <xf numFmtId="0" fontId="6" fillId="2" borderId="4" xfId="2" applyFont="1" applyFill="1" applyBorder="1" applyAlignment="1">
      <alignment horizontal="center" wrapText="1"/>
    </xf>
    <xf numFmtId="0" fontId="6" fillId="2" borderId="5" xfId="2" applyFont="1" applyFill="1" applyBorder="1" applyAlignment="1">
      <alignment horizontal="center" wrapText="1"/>
    </xf>
    <xf numFmtId="0" fontId="6" fillId="2" borderId="3" xfId="2" applyFont="1" applyFill="1" applyBorder="1" applyAlignment="1">
      <alignment horizontal="left"/>
    </xf>
    <xf numFmtId="0" fontId="6" fillId="2" borderId="3" xfId="3" applyFont="1" applyFill="1" applyBorder="1" applyAlignment="1">
      <alignment horizontal="left" vertical="center"/>
    </xf>
    <xf numFmtId="0" fontId="6" fillId="2" borderId="5" xfId="3" applyFont="1" applyFill="1" applyBorder="1" applyAlignment="1">
      <alignment horizontal="center" vertical="center"/>
    </xf>
    <xf numFmtId="4" fontId="6" fillId="0" borderId="0" xfId="2" applyNumberFormat="1" applyFont="1"/>
    <xf numFmtId="164" fontId="6" fillId="0" borderId="0" xfId="2" applyNumberFormat="1" applyFont="1"/>
    <xf numFmtId="0" fontId="6" fillId="0" borderId="0" xfId="2" applyFont="1"/>
    <xf numFmtId="0" fontId="8" fillId="0" borderId="0" xfId="2" applyFont="1" applyFill="1"/>
    <xf numFmtId="0" fontId="7" fillId="0" borderId="0" xfId="2"/>
    <xf numFmtId="0" fontId="6" fillId="2" borderId="6" xfId="1" applyFont="1" applyFill="1" applyBorder="1" applyAlignment="1">
      <alignment horizontal="center" vertical="top" wrapText="1"/>
    </xf>
    <xf numFmtId="0" fontId="6" fillId="2" borderId="7" xfId="2" applyFont="1" applyFill="1" applyBorder="1" applyAlignment="1">
      <alignment horizontal="center" vertical="center" wrapText="1"/>
    </xf>
    <xf numFmtId="0" fontId="6" fillId="2" borderId="7" xfId="2" applyFont="1" applyFill="1" applyBorder="1" applyAlignment="1">
      <alignment horizontal="center" wrapText="1"/>
    </xf>
    <xf numFmtId="4" fontId="6" fillId="2" borderId="7" xfId="3" applyNumberFormat="1" applyFont="1" applyFill="1" applyBorder="1" applyAlignment="1">
      <alignment horizontal="center" vertical="center" wrapText="1"/>
    </xf>
    <xf numFmtId="0" fontId="5" fillId="0" borderId="7" xfId="2" applyFont="1" applyFill="1" applyBorder="1" applyAlignment="1">
      <alignment horizontal="center" vertical="center" wrapText="1"/>
    </xf>
    <xf numFmtId="0" fontId="2" fillId="0" borderId="7" xfId="2" applyFont="1" applyFill="1" applyBorder="1" applyAlignment="1">
      <alignment horizontal="left" vertical="center" wrapText="1"/>
    </xf>
    <xf numFmtId="0" fontId="2" fillId="0" borderId="7" xfId="2" applyFont="1" applyFill="1" applyBorder="1" applyAlignment="1">
      <alignment horizontal="left" vertical="top" wrapText="1"/>
    </xf>
    <xf numFmtId="0" fontId="2" fillId="0" borderId="7" xfId="2" applyNumberFormat="1" applyFont="1" applyFill="1" applyBorder="1" applyAlignment="1">
      <alignment horizontal="center" vertical="center" wrapText="1"/>
    </xf>
    <xf numFmtId="43" fontId="5" fillId="0" borderId="7" xfId="4" applyFont="1" applyFill="1" applyBorder="1" applyAlignment="1">
      <alignment horizontal="center" vertical="center"/>
    </xf>
    <xf numFmtId="0" fontId="2" fillId="0" borderId="7" xfId="2" applyFont="1" applyFill="1" applyBorder="1" applyAlignment="1">
      <alignment horizontal="center" vertical="center"/>
    </xf>
    <xf numFmtId="165" fontId="2" fillId="0" borderId="7" xfId="2" applyNumberFormat="1" applyFont="1" applyFill="1" applyBorder="1" applyAlignment="1" applyProtection="1">
      <alignment horizontal="center" vertical="center"/>
      <protection locked="0"/>
    </xf>
    <xf numFmtId="164" fontId="2" fillId="0" borderId="7" xfId="2" applyNumberFormat="1" applyFont="1" applyFill="1" applyBorder="1" applyAlignment="1">
      <alignment horizontal="center" vertical="center"/>
    </xf>
    <xf numFmtId="2" fontId="2" fillId="0" borderId="7" xfId="2" applyNumberFormat="1" applyFont="1" applyFill="1" applyBorder="1" applyAlignment="1">
      <alignment horizontal="center" vertical="center"/>
    </xf>
    <xf numFmtId="164" fontId="5" fillId="0" borderId="7" xfId="2" applyNumberFormat="1" applyFont="1" applyFill="1" applyBorder="1" applyAlignment="1">
      <alignment horizontal="center" vertical="center"/>
    </xf>
    <xf numFmtId="4" fontId="6" fillId="0" borderId="0" xfId="2" applyNumberFormat="1" applyFont="1" applyFill="1"/>
    <xf numFmtId="164" fontId="6" fillId="0" borderId="0" xfId="2" applyNumberFormat="1" applyFont="1" applyFill="1"/>
    <xf numFmtId="43" fontId="6" fillId="0" borderId="0" xfId="2" applyNumberFormat="1" applyFont="1" applyFill="1"/>
    <xf numFmtId="0" fontId="7" fillId="0" borderId="0" xfId="2" applyFill="1"/>
    <xf numFmtId="4" fontId="5" fillId="0" borderId="7" xfId="2" applyNumberFormat="1" applyFont="1" applyFill="1" applyBorder="1" applyAlignment="1">
      <alignment horizontal="center" vertical="center"/>
    </xf>
    <xf numFmtId="0" fontId="6" fillId="0" borderId="0" xfId="2" applyFont="1" applyFill="1"/>
    <xf numFmtId="4" fontId="5" fillId="0" borderId="7" xfId="4" applyNumberFormat="1" applyFont="1" applyFill="1" applyBorder="1" applyAlignment="1">
      <alignment horizontal="center" vertical="center"/>
    </xf>
    <xf numFmtId="0" fontId="9" fillId="0" borderId="0" xfId="2" applyFont="1" applyFill="1"/>
    <xf numFmtId="43" fontId="8" fillId="0" borderId="0" xfId="2" applyNumberFormat="1" applyFont="1" applyFill="1"/>
    <xf numFmtId="165" fontId="2" fillId="0" borderId="7" xfId="2" applyNumberFormat="1" applyFont="1" applyFill="1" applyBorder="1" applyAlignment="1">
      <alignment horizontal="center" vertical="center"/>
    </xf>
    <xf numFmtId="0" fontId="10" fillId="0" borderId="0" xfId="2" applyFont="1" applyFill="1"/>
    <xf numFmtId="0" fontId="2" fillId="0" borderId="7" xfId="2" applyFont="1" applyFill="1" applyBorder="1" applyAlignment="1">
      <alignment horizontal="center" vertical="center" wrapText="1"/>
    </xf>
    <xf numFmtId="43" fontId="5" fillId="3" borderId="7" xfId="4" applyFont="1" applyFill="1" applyBorder="1" applyAlignment="1">
      <alignment horizontal="center" vertical="center"/>
    </xf>
    <xf numFmtId="0" fontId="2" fillId="0" borderId="7" xfId="2" quotePrefix="1" applyFont="1" applyFill="1" applyBorder="1" applyAlignment="1">
      <alignment horizontal="center" vertical="center" wrapText="1"/>
    </xf>
    <xf numFmtId="0" fontId="11" fillId="3" borderId="0" xfId="0" applyFont="1" applyFill="1" applyBorder="1" applyAlignment="1">
      <alignment horizontal="justify" vertical="center" wrapText="1"/>
    </xf>
    <xf numFmtId="0" fontId="11" fillId="3" borderId="0" xfId="0" applyFont="1" applyFill="1" applyBorder="1" applyAlignment="1">
      <alignment horizontal="right" vertical="center" wrapText="1"/>
    </xf>
    <xf numFmtId="0" fontId="12" fillId="3" borderId="0" xfId="0" applyFont="1" applyFill="1"/>
    <xf numFmtId="0" fontId="12" fillId="0" borderId="0" xfId="0" applyFont="1"/>
    <xf numFmtId="0" fontId="7" fillId="3" borderId="0" xfId="0" applyFont="1" applyFill="1" applyAlignment="1">
      <alignment vertical="center"/>
    </xf>
    <xf numFmtId="4" fontId="7" fillId="0" borderId="0" xfId="2" applyNumberFormat="1"/>
  </cellXfs>
  <cellStyles count="5">
    <cellStyle name="Millares 16" xfId="4"/>
    <cellStyle name="Normal" xfId="0" builtinId="0"/>
    <cellStyle name="Normal 3" xfId="2"/>
    <cellStyle name="Normal 4 2" xfId="3"/>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abSelected="1" topLeftCell="A40" workbookViewId="0">
      <selection activeCell="B44" sqref="B44"/>
    </sheetView>
  </sheetViews>
  <sheetFormatPr baseColWidth="10" defaultRowHeight="18" x14ac:dyDescent="0.25"/>
  <cols>
    <col min="1" max="1" width="15.85546875" style="30" customWidth="1"/>
    <col min="2" max="2" width="32.42578125" style="30" customWidth="1"/>
    <col min="3" max="3" width="53.140625" style="30" customWidth="1"/>
    <col min="4" max="4" width="8.42578125" style="30" customWidth="1"/>
    <col min="5" max="5" width="16.7109375" style="64" customWidth="1"/>
    <col min="6" max="6" width="20" style="48" customWidth="1"/>
    <col min="7" max="7" width="13.7109375" style="30" customWidth="1"/>
    <col min="8" max="8" width="12.5703125" style="48" customWidth="1"/>
    <col min="9" max="10" width="11.42578125" style="30"/>
    <col min="11" max="12" width="15.28515625" style="30" customWidth="1"/>
    <col min="13" max="13" width="12.42578125" style="30" customWidth="1"/>
    <col min="14" max="14" width="11.42578125" style="30"/>
    <col min="15" max="15" width="17.5703125" style="26" customWidth="1"/>
    <col min="16" max="16" width="11.42578125" style="27"/>
    <col min="17" max="17" width="16.7109375" style="28" customWidth="1"/>
    <col min="18" max="18" width="11.42578125" style="29"/>
    <col min="19" max="16384" width="11.42578125" style="30"/>
  </cols>
  <sheetData>
    <row r="1" spans="1:18" customFormat="1" ht="15" x14ac:dyDescent="0.25">
      <c r="A1" s="1"/>
      <c r="B1" s="1"/>
      <c r="C1" s="1"/>
      <c r="D1" s="1"/>
      <c r="E1" s="1"/>
      <c r="F1" s="1"/>
      <c r="G1" s="1"/>
      <c r="H1" s="1"/>
      <c r="I1" s="1"/>
      <c r="J1" s="1"/>
      <c r="K1" s="1"/>
      <c r="L1" s="1"/>
      <c r="M1" s="1"/>
      <c r="N1" s="1"/>
      <c r="O1" s="2"/>
      <c r="P1" s="3"/>
      <c r="Q1" s="4"/>
    </row>
    <row r="2" spans="1:18" customFormat="1" ht="15" x14ac:dyDescent="0.25">
      <c r="A2" s="5" t="s">
        <v>0</v>
      </c>
      <c r="B2" s="5"/>
      <c r="C2" s="5"/>
      <c r="D2" s="5"/>
      <c r="E2" s="5"/>
      <c r="F2" s="5"/>
      <c r="G2" s="5"/>
      <c r="H2" s="5"/>
      <c r="I2" s="5"/>
      <c r="J2" s="5"/>
      <c r="K2" s="5"/>
      <c r="L2" s="5"/>
      <c r="M2" s="5"/>
      <c r="N2" s="5"/>
      <c r="O2" s="2"/>
      <c r="P2" s="3"/>
      <c r="Q2" s="4"/>
    </row>
    <row r="3" spans="1:18" customFormat="1" ht="15" x14ac:dyDescent="0.25">
      <c r="A3" s="5" t="s">
        <v>1</v>
      </c>
      <c r="B3" s="5"/>
      <c r="C3" s="5"/>
      <c r="D3" s="5"/>
      <c r="E3" s="5"/>
      <c r="F3" s="5"/>
      <c r="G3" s="5"/>
      <c r="H3" s="5"/>
      <c r="I3" s="5"/>
      <c r="J3" s="5"/>
      <c r="K3" s="5"/>
      <c r="L3" s="5"/>
      <c r="M3" s="5"/>
      <c r="N3" s="5"/>
      <c r="O3" s="2"/>
      <c r="P3" s="3"/>
      <c r="Q3" s="4"/>
    </row>
    <row r="4" spans="1:18" s="12" customFormat="1" ht="20.100000000000001" customHeight="1" x14ac:dyDescent="0.2">
      <c r="A4" s="6"/>
      <c r="B4" s="6"/>
      <c r="C4" s="6"/>
      <c r="D4" s="7" t="s">
        <v>2</v>
      </c>
      <c r="E4" s="8" t="s">
        <v>3</v>
      </c>
      <c r="F4" s="9"/>
      <c r="G4" s="9"/>
      <c r="H4" s="10"/>
      <c r="I4" s="11"/>
      <c r="J4" s="11"/>
      <c r="K4" s="11"/>
      <c r="L4" s="11"/>
      <c r="M4" s="11"/>
      <c r="N4" s="11"/>
    </row>
    <row r="5" spans="1:18" s="17" customFormat="1" ht="6" customHeight="1" x14ac:dyDescent="0.25">
      <c r="A5" s="13"/>
      <c r="B5" s="14"/>
      <c r="C5" s="14"/>
      <c r="D5" s="15"/>
      <c r="E5" s="14"/>
      <c r="F5" s="14"/>
      <c r="G5" s="14"/>
      <c r="H5" s="15"/>
      <c r="I5" s="14"/>
      <c r="J5" s="14"/>
      <c r="K5" s="14"/>
      <c r="L5" s="14"/>
      <c r="M5" s="14"/>
      <c r="N5" s="14"/>
      <c r="O5" s="15"/>
      <c r="P5" s="16"/>
      <c r="Q5" s="16"/>
    </row>
    <row r="6" spans="1:18" x14ac:dyDescent="0.25">
      <c r="A6" s="18"/>
      <c r="B6" s="18"/>
      <c r="C6" s="18"/>
      <c r="D6" s="19"/>
      <c r="E6" s="20"/>
      <c r="F6" s="21" t="s">
        <v>4</v>
      </c>
      <c r="G6" s="22"/>
      <c r="H6" s="21"/>
      <c r="I6" s="21" t="s">
        <v>5</v>
      </c>
      <c r="J6" s="22"/>
      <c r="K6" s="23" t="s">
        <v>6</v>
      </c>
      <c r="L6" s="22"/>
      <c r="M6" s="24" t="s">
        <v>7</v>
      </c>
      <c r="N6" s="25"/>
    </row>
    <row r="7" spans="1:18" ht="38.25" x14ac:dyDescent="0.25">
      <c r="A7" s="31" t="s">
        <v>8</v>
      </c>
      <c r="B7" s="31" t="s">
        <v>9</v>
      </c>
      <c r="C7" s="31" t="s">
        <v>10</v>
      </c>
      <c r="D7" s="31" t="s">
        <v>11</v>
      </c>
      <c r="E7" s="32" t="s">
        <v>12</v>
      </c>
      <c r="F7" s="32" t="s">
        <v>13</v>
      </c>
      <c r="G7" s="32" t="s">
        <v>14</v>
      </c>
      <c r="H7" s="32" t="s">
        <v>15</v>
      </c>
      <c r="I7" s="32" t="s">
        <v>13</v>
      </c>
      <c r="J7" s="32" t="s">
        <v>16</v>
      </c>
      <c r="K7" s="33" t="s">
        <v>17</v>
      </c>
      <c r="L7" s="33" t="s">
        <v>18</v>
      </c>
      <c r="M7" s="34" t="s">
        <v>19</v>
      </c>
      <c r="N7" s="34" t="s">
        <v>20</v>
      </c>
    </row>
    <row r="8" spans="1:18" s="48" customFormat="1" ht="147.75" customHeight="1" x14ac:dyDescent="0.25">
      <c r="A8" s="35" t="s">
        <v>21</v>
      </c>
      <c r="B8" s="36" t="s">
        <v>22</v>
      </c>
      <c r="C8" s="37" t="s">
        <v>23</v>
      </c>
      <c r="D8" s="38">
        <v>201</v>
      </c>
      <c r="E8" s="39">
        <v>588922</v>
      </c>
      <c r="F8" s="39">
        <v>4404779</v>
      </c>
      <c r="G8" s="40">
        <v>0</v>
      </c>
      <c r="H8" s="40">
        <v>24</v>
      </c>
      <c r="I8" s="40"/>
      <c r="J8" s="41"/>
      <c r="K8" s="39">
        <v>3711862.73</v>
      </c>
      <c r="L8" s="42">
        <f>K8/F8</f>
        <v>0.84268988977653592</v>
      </c>
      <c r="M8" s="43"/>
      <c r="N8" s="44">
        <v>0</v>
      </c>
      <c r="O8" s="45"/>
      <c r="P8" s="46"/>
      <c r="Q8" s="47"/>
      <c r="R8" s="29"/>
    </row>
    <row r="9" spans="1:18" s="48" customFormat="1" ht="114.75" customHeight="1" x14ac:dyDescent="0.25">
      <c r="A9" s="35" t="s">
        <v>24</v>
      </c>
      <c r="B9" s="36" t="s">
        <v>25</v>
      </c>
      <c r="C9" s="37" t="s">
        <v>26</v>
      </c>
      <c r="D9" s="38">
        <v>201</v>
      </c>
      <c r="E9" s="49">
        <v>41103434.780000001</v>
      </c>
      <c r="F9" s="39">
        <v>73082257.780000001</v>
      </c>
      <c r="G9" s="40">
        <v>0</v>
      </c>
      <c r="H9" s="40">
        <v>2783</v>
      </c>
      <c r="I9" s="40"/>
      <c r="J9" s="41"/>
      <c r="K9" s="39">
        <v>53971141.700000003</v>
      </c>
      <c r="L9" s="42">
        <f>K9/F9</f>
        <v>0.73849855408777443</v>
      </c>
      <c r="M9" s="43"/>
      <c r="N9" s="42">
        <v>0</v>
      </c>
      <c r="O9" s="45"/>
      <c r="P9" s="46"/>
      <c r="Q9" s="47"/>
      <c r="R9" s="29"/>
    </row>
    <row r="10" spans="1:18" s="48" customFormat="1" ht="72" customHeight="1" x14ac:dyDescent="0.25">
      <c r="A10" s="35" t="s">
        <v>27</v>
      </c>
      <c r="B10" s="36" t="s">
        <v>28</v>
      </c>
      <c r="C10" s="37" t="s">
        <v>29</v>
      </c>
      <c r="D10" s="38">
        <v>201</v>
      </c>
      <c r="E10" s="49">
        <v>1558093</v>
      </c>
      <c r="F10" s="49">
        <v>1558093</v>
      </c>
      <c r="G10" s="40">
        <v>0</v>
      </c>
      <c r="H10" s="40">
        <v>735</v>
      </c>
      <c r="I10" s="40"/>
      <c r="J10" s="41">
        <v>720</v>
      </c>
      <c r="K10" s="39">
        <v>1048327.7</v>
      </c>
      <c r="L10" s="42">
        <f t="shared" ref="L10:L40" si="0">K10/F10</f>
        <v>0.67282742429367182</v>
      </c>
      <c r="M10" s="43"/>
      <c r="N10" s="42">
        <f>720/H10</f>
        <v>0.97959183673469385</v>
      </c>
      <c r="O10" s="45"/>
      <c r="P10" s="46"/>
      <c r="Q10" s="47"/>
      <c r="R10" s="29"/>
    </row>
    <row r="11" spans="1:18" s="48" customFormat="1" ht="84.75" customHeight="1" x14ac:dyDescent="0.25">
      <c r="A11" s="35" t="s">
        <v>30</v>
      </c>
      <c r="B11" s="36" t="s">
        <v>31</v>
      </c>
      <c r="C11" s="37" t="s">
        <v>32</v>
      </c>
      <c r="D11" s="38">
        <v>201</v>
      </c>
      <c r="E11" s="49">
        <v>2395149</v>
      </c>
      <c r="F11" s="39">
        <v>6453459.2000000002</v>
      </c>
      <c r="G11" s="40">
        <v>0</v>
      </c>
      <c r="H11" s="40">
        <v>402</v>
      </c>
      <c r="I11" s="40"/>
      <c r="J11" s="41"/>
      <c r="K11" s="39">
        <v>1104146.0900000001</v>
      </c>
      <c r="L11" s="42">
        <f t="shared" si="0"/>
        <v>0.17109368104473335</v>
      </c>
      <c r="M11" s="43"/>
      <c r="N11" s="42">
        <v>0</v>
      </c>
      <c r="O11" s="45"/>
      <c r="P11" s="46"/>
      <c r="Q11" s="47"/>
      <c r="R11" s="29"/>
    </row>
    <row r="12" spans="1:18" s="48" customFormat="1" ht="64.5" customHeight="1" x14ac:dyDescent="0.25">
      <c r="A12" s="35" t="s">
        <v>33</v>
      </c>
      <c r="B12" s="36" t="s">
        <v>34</v>
      </c>
      <c r="C12" s="37" t="s">
        <v>35</v>
      </c>
      <c r="D12" s="38">
        <v>201</v>
      </c>
      <c r="E12" s="49">
        <v>3776017</v>
      </c>
      <c r="F12" s="39">
        <v>3776017</v>
      </c>
      <c r="G12" s="40">
        <v>0</v>
      </c>
      <c r="H12" s="40">
        <v>32</v>
      </c>
      <c r="I12" s="40"/>
      <c r="J12" s="41">
        <v>1</v>
      </c>
      <c r="K12" s="39">
        <v>518505.3</v>
      </c>
      <c r="L12" s="42">
        <f t="shared" si="0"/>
        <v>0.13731540403552209</v>
      </c>
      <c r="M12" s="43"/>
      <c r="N12" s="42">
        <f>1/H12</f>
        <v>3.125E-2</v>
      </c>
      <c r="O12" s="45"/>
      <c r="P12" s="46"/>
      <c r="Q12" s="50"/>
      <c r="R12" s="29"/>
    </row>
    <row r="13" spans="1:18" s="48" customFormat="1" ht="96.75" customHeight="1" x14ac:dyDescent="0.25">
      <c r="A13" s="35" t="s">
        <v>36</v>
      </c>
      <c r="B13" s="36" t="s">
        <v>37</v>
      </c>
      <c r="C13" s="37" t="s">
        <v>38</v>
      </c>
      <c r="D13" s="38">
        <v>401</v>
      </c>
      <c r="E13" s="49">
        <v>941624</v>
      </c>
      <c r="F13" s="39">
        <v>1189624</v>
      </c>
      <c r="G13" s="40">
        <v>0</v>
      </c>
      <c r="H13" s="40">
        <v>6014</v>
      </c>
      <c r="I13" s="40"/>
      <c r="J13" s="41"/>
      <c r="K13" s="39">
        <v>771527.84</v>
      </c>
      <c r="L13" s="42">
        <f t="shared" si="0"/>
        <v>0.64854764194400916</v>
      </c>
      <c r="M13" s="43"/>
      <c r="N13" s="42">
        <v>0</v>
      </c>
      <c r="O13" s="45"/>
      <c r="P13" s="46"/>
      <c r="Q13" s="47"/>
      <c r="R13" s="29"/>
    </row>
    <row r="14" spans="1:18" s="48" customFormat="1" ht="83.25" customHeight="1" x14ac:dyDescent="0.25">
      <c r="A14" s="35" t="s">
        <v>39</v>
      </c>
      <c r="B14" s="36" t="s">
        <v>40</v>
      </c>
      <c r="C14" s="37" t="s">
        <v>41</v>
      </c>
      <c r="D14" s="38">
        <v>201</v>
      </c>
      <c r="E14" s="51">
        <v>1808096</v>
      </c>
      <c r="F14" s="39">
        <v>2008096</v>
      </c>
      <c r="G14" s="40">
        <v>0</v>
      </c>
      <c r="H14" s="40">
        <v>130</v>
      </c>
      <c r="I14" s="40"/>
      <c r="J14" s="41"/>
      <c r="K14" s="39">
        <v>410963.73</v>
      </c>
      <c r="L14" s="42">
        <f t="shared" si="0"/>
        <v>0.20465342792376459</v>
      </c>
      <c r="M14" s="43"/>
      <c r="N14" s="42">
        <v>0</v>
      </c>
      <c r="O14" s="45"/>
      <c r="P14" s="46"/>
      <c r="Q14" s="47"/>
      <c r="R14" s="29"/>
    </row>
    <row r="15" spans="1:18" s="48" customFormat="1" ht="142.5" customHeight="1" x14ac:dyDescent="0.25">
      <c r="A15" s="35" t="s">
        <v>42</v>
      </c>
      <c r="B15" s="36" t="s">
        <v>43</v>
      </c>
      <c r="C15" s="37" t="s">
        <v>44</v>
      </c>
      <c r="D15" s="38">
        <v>301</v>
      </c>
      <c r="E15" s="51">
        <v>896561</v>
      </c>
      <c r="F15" s="39">
        <v>928561</v>
      </c>
      <c r="G15" s="40">
        <v>0</v>
      </c>
      <c r="H15" s="40">
        <v>16</v>
      </c>
      <c r="I15" s="40"/>
      <c r="J15" s="41">
        <v>16</v>
      </c>
      <c r="K15" s="39">
        <v>706884.32</v>
      </c>
      <c r="L15" s="42">
        <f t="shared" si="0"/>
        <v>0.76126858655489515</v>
      </c>
      <c r="M15" s="43"/>
      <c r="N15" s="42">
        <f>16/H15</f>
        <v>1</v>
      </c>
      <c r="O15" s="45"/>
      <c r="P15" s="46"/>
      <c r="Q15" s="47"/>
      <c r="R15" s="29"/>
    </row>
    <row r="16" spans="1:18" s="48" customFormat="1" ht="136.5" customHeight="1" x14ac:dyDescent="0.25">
      <c r="A16" s="35" t="s">
        <v>45</v>
      </c>
      <c r="B16" s="36" t="s">
        <v>46</v>
      </c>
      <c r="C16" s="37" t="s">
        <v>47</v>
      </c>
      <c r="D16" s="38">
        <v>201</v>
      </c>
      <c r="E16" s="49">
        <v>2030529</v>
      </c>
      <c r="F16" s="39">
        <v>3207731.46</v>
      </c>
      <c r="G16" s="40">
        <v>0</v>
      </c>
      <c r="H16" s="40">
        <v>1378</v>
      </c>
      <c r="I16" s="40"/>
      <c r="J16" s="41"/>
      <c r="K16" s="39">
        <v>1403334.39</v>
      </c>
      <c r="L16" s="42">
        <f t="shared" si="0"/>
        <v>0.43748499757520221</v>
      </c>
      <c r="M16" s="43"/>
      <c r="N16" s="42">
        <v>0</v>
      </c>
      <c r="O16" s="45"/>
      <c r="P16" s="46"/>
      <c r="Q16" s="47"/>
      <c r="R16" s="29"/>
    </row>
    <row r="17" spans="1:19" s="48" customFormat="1" ht="83.25" customHeight="1" x14ac:dyDescent="0.25">
      <c r="A17" s="35" t="s">
        <v>48</v>
      </c>
      <c r="B17" s="36" t="s">
        <v>49</v>
      </c>
      <c r="C17" s="37" t="s">
        <v>50</v>
      </c>
      <c r="D17" s="38">
        <v>401</v>
      </c>
      <c r="E17" s="49">
        <v>287177</v>
      </c>
      <c r="F17" s="39">
        <v>337177</v>
      </c>
      <c r="G17" s="40">
        <v>0</v>
      </c>
      <c r="H17" s="40">
        <v>35</v>
      </c>
      <c r="I17" s="40"/>
      <c r="J17" s="41">
        <v>15</v>
      </c>
      <c r="K17" s="39">
        <v>242156.47</v>
      </c>
      <c r="L17" s="42">
        <f t="shared" si="0"/>
        <v>0.71818798435243214</v>
      </c>
      <c r="M17" s="43"/>
      <c r="N17" s="42">
        <f>15/H17</f>
        <v>0.42857142857142855</v>
      </c>
      <c r="O17" s="45"/>
      <c r="P17" s="46"/>
      <c r="Q17" s="47"/>
      <c r="R17" s="29"/>
    </row>
    <row r="18" spans="1:19" s="48" customFormat="1" ht="95.25" customHeight="1" x14ac:dyDescent="0.4">
      <c r="A18" s="35" t="s">
        <v>51</v>
      </c>
      <c r="B18" s="36" t="s">
        <v>52</v>
      </c>
      <c r="C18" s="37" t="s">
        <v>53</v>
      </c>
      <c r="D18" s="38">
        <v>501</v>
      </c>
      <c r="E18" s="49">
        <v>780211</v>
      </c>
      <c r="F18" s="39">
        <v>4279348</v>
      </c>
      <c r="G18" s="40">
        <v>0</v>
      </c>
      <c r="H18" s="40">
        <v>31</v>
      </c>
      <c r="I18" s="40"/>
      <c r="J18" s="41">
        <v>1</v>
      </c>
      <c r="K18" s="39">
        <v>2206881.19</v>
      </c>
      <c r="L18" s="42">
        <f t="shared" si="0"/>
        <v>0.51570500693096233</v>
      </c>
      <c r="M18" s="43"/>
      <c r="N18" s="42">
        <f>1/H18</f>
        <v>3.2258064516129031E-2</v>
      </c>
      <c r="O18" s="45"/>
      <c r="P18" s="46"/>
      <c r="Q18" s="47"/>
      <c r="R18" s="29"/>
      <c r="S18" s="52"/>
    </row>
    <row r="19" spans="1:19" s="48" customFormat="1" ht="153" customHeight="1" x14ac:dyDescent="0.25">
      <c r="A19" s="35" t="s">
        <v>54</v>
      </c>
      <c r="B19" s="36" t="s">
        <v>55</v>
      </c>
      <c r="C19" s="37" t="s">
        <v>56</v>
      </c>
      <c r="D19" s="38">
        <v>301</v>
      </c>
      <c r="E19" s="49">
        <v>1877172</v>
      </c>
      <c r="F19" s="49">
        <v>1877172</v>
      </c>
      <c r="G19" s="40">
        <v>0</v>
      </c>
      <c r="H19" s="40">
        <v>2856</v>
      </c>
      <c r="I19" s="40"/>
      <c r="J19" s="41"/>
      <c r="K19" s="39">
        <v>476488.62</v>
      </c>
      <c r="L19" s="42">
        <f t="shared" si="0"/>
        <v>0.25383322359378896</v>
      </c>
      <c r="M19" s="43"/>
      <c r="N19" s="42">
        <v>0</v>
      </c>
      <c r="O19" s="45"/>
      <c r="P19" s="46"/>
      <c r="Q19" s="47"/>
      <c r="R19" s="53"/>
    </row>
    <row r="20" spans="1:19" s="48" customFormat="1" ht="150.75" customHeight="1" x14ac:dyDescent="0.25">
      <c r="A20" s="35" t="s">
        <v>57</v>
      </c>
      <c r="B20" s="36" t="s">
        <v>58</v>
      </c>
      <c r="C20" s="37" t="s">
        <v>59</v>
      </c>
      <c r="D20" s="38">
        <v>402</v>
      </c>
      <c r="E20" s="51">
        <v>5785529</v>
      </c>
      <c r="F20" s="51">
        <v>6004489</v>
      </c>
      <c r="G20" s="40">
        <v>0</v>
      </c>
      <c r="H20" s="40">
        <v>1150</v>
      </c>
      <c r="I20" s="40"/>
      <c r="J20" s="41"/>
      <c r="K20" s="39">
        <v>1798336</v>
      </c>
      <c r="L20" s="42">
        <f t="shared" si="0"/>
        <v>0.29949859180356564</v>
      </c>
      <c r="M20" s="43"/>
      <c r="N20" s="42">
        <v>0</v>
      </c>
      <c r="O20" s="45"/>
      <c r="P20" s="46"/>
      <c r="Q20" s="47"/>
      <c r="R20" s="29"/>
    </row>
    <row r="21" spans="1:19" s="48" customFormat="1" ht="96" customHeight="1" x14ac:dyDescent="0.25">
      <c r="A21" s="35" t="s">
        <v>60</v>
      </c>
      <c r="B21" s="36" t="s">
        <v>61</v>
      </c>
      <c r="C21" s="37" t="s">
        <v>62</v>
      </c>
      <c r="D21" s="38">
        <v>401</v>
      </c>
      <c r="E21" s="51">
        <v>2001782</v>
      </c>
      <c r="F21" s="39">
        <v>2217282</v>
      </c>
      <c r="G21" s="40">
        <v>0</v>
      </c>
      <c r="H21" s="40">
        <v>2</v>
      </c>
      <c r="I21" s="40"/>
      <c r="J21" s="41"/>
      <c r="K21" s="39">
        <v>1400408.45</v>
      </c>
      <c r="L21" s="42">
        <f t="shared" si="0"/>
        <v>0.63158788552831802</v>
      </c>
      <c r="M21" s="43"/>
      <c r="N21" s="42">
        <v>0</v>
      </c>
      <c r="O21" s="45"/>
      <c r="P21" s="46"/>
      <c r="Q21" s="47"/>
      <c r="R21" s="29"/>
    </row>
    <row r="22" spans="1:19" s="48" customFormat="1" ht="94.5" customHeight="1" x14ac:dyDescent="0.25">
      <c r="A22" s="35" t="s">
        <v>63</v>
      </c>
      <c r="B22" s="36" t="s">
        <v>64</v>
      </c>
      <c r="C22" s="37" t="s">
        <v>65</v>
      </c>
      <c r="D22" s="38">
        <v>501</v>
      </c>
      <c r="E22" s="49">
        <v>350993</v>
      </c>
      <c r="F22" s="39">
        <v>560970</v>
      </c>
      <c r="G22" s="40">
        <v>0</v>
      </c>
      <c r="H22" s="40">
        <v>22</v>
      </c>
      <c r="I22" s="40"/>
      <c r="J22" s="41"/>
      <c r="K22" s="39">
        <v>149307.97</v>
      </c>
      <c r="L22" s="42">
        <f t="shared" si="0"/>
        <v>0.26616034725564647</v>
      </c>
      <c r="M22" s="43"/>
      <c r="N22" s="54">
        <v>0</v>
      </c>
      <c r="O22" s="45"/>
      <c r="P22" s="46"/>
      <c r="Q22" s="47"/>
      <c r="R22" s="55"/>
    </row>
    <row r="23" spans="1:19" s="48" customFormat="1" ht="42.75" customHeight="1" x14ac:dyDescent="0.25">
      <c r="A23" s="35" t="s">
        <v>66</v>
      </c>
      <c r="B23" s="36" t="s">
        <v>67</v>
      </c>
      <c r="C23" s="37" t="s">
        <v>68</v>
      </c>
      <c r="D23" s="38">
        <v>401</v>
      </c>
      <c r="E23" s="49">
        <v>483958</v>
      </c>
      <c r="F23" s="39">
        <v>495958</v>
      </c>
      <c r="G23" s="40">
        <v>0</v>
      </c>
      <c r="H23" s="40">
        <v>290</v>
      </c>
      <c r="I23" s="40"/>
      <c r="J23" s="41"/>
      <c r="K23" s="39">
        <v>390296.54</v>
      </c>
      <c r="L23" s="42">
        <f t="shared" si="0"/>
        <v>0.78695482278741336</v>
      </c>
      <c r="M23" s="43"/>
      <c r="N23" s="42">
        <v>0</v>
      </c>
      <c r="O23" s="45"/>
      <c r="P23" s="46"/>
      <c r="Q23" s="47"/>
      <c r="R23" s="29"/>
    </row>
    <row r="24" spans="1:19" s="48" customFormat="1" ht="69" customHeight="1" x14ac:dyDescent="0.25">
      <c r="A24" s="35" t="s">
        <v>69</v>
      </c>
      <c r="B24" s="36" t="s">
        <v>70</v>
      </c>
      <c r="C24" s="37" t="s">
        <v>71</v>
      </c>
      <c r="D24" s="38">
        <v>704</v>
      </c>
      <c r="E24" s="49">
        <v>6256205.4800000004</v>
      </c>
      <c r="F24" s="39">
        <v>6497960.8099999996</v>
      </c>
      <c r="G24" s="40">
        <v>0</v>
      </c>
      <c r="H24" s="40">
        <v>240</v>
      </c>
      <c r="I24" s="40"/>
      <c r="J24" s="41"/>
      <c r="K24" s="39">
        <v>4845314.8899999997</v>
      </c>
      <c r="L24" s="42">
        <f t="shared" si="0"/>
        <v>0.74566699179584617</v>
      </c>
      <c r="M24" s="43"/>
      <c r="N24" s="42">
        <v>0</v>
      </c>
      <c r="O24" s="45"/>
      <c r="P24" s="46"/>
      <c r="Q24" s="47"/>
      <c r="R24" s="29"/>
    </row>
    <row r="25" spans="1:19" s="48" customFormat="1" ht="84" customHeight="1" x14ac:dyDescent="0.25">
      <c r="A25" s="35" t="s">
        <v>72</v>
      </c>
      <c r="B25" s="36" t="s">
        <v>73</v>
      </c>
      <c r="C25" s="37" t="s">
        <v>74</v>
      </c>
      <c r="D25" s="40">
        <v>706</v>
      </c>
      <c r="E25" s="49">
        <v>7609988.9900000002</v>
      </c>
      <c r="F25" s="39">
        <v>8381302.9299999997</v>
      </c>
      <c r="G25" s="40">
        <v>0</v>
      </c>
      <c r="H25" s="40">
        <v>420</v>
      </c>
      <c r="I25" s="40"/>
      <c r="J25" s="41"/>
      <c r="K25" s="39">
        <v>6418685.2999999998</v>
      </c>
      <c r="L25" s="42">
        <f t="shared" si="0"/>
        <v>0.76583382722332882</v>
      </c>
      <c r="M25" s="40"/>
      <c r="N25" s="42">
        <v>0</v>
      </c>
      <c r="O25" s="45"/>
      <c r="P25" s="46"/>
      <c r="Q25" s="47"/>
      <c r="R25" s="29"/>
    </row>
    <row r="26" spans="1:19" s="48" customFormat="1" ht="80.25" customHeight="1" x14ac:dyDescent="0.25">
      <c r="A26" s="35" t="s">
        <v>75</v>
      </c>
      <c r="B26" s="36" t="s">
        <v>76</v>
      </c>
      <c r="C26" s="37" t="s">
        <v>77</v>
      </c>
      <c r="D26" s="56">
        <v>707</v>
      </c>
      <c r="E26" s="49">
        <v>7293025.3899999997</v>
      </c>
      <c r="F26" s="39">
        <v>8269324.0300000003</v>
      </c>
      <c r="G26" s="40">
        <v>0</v>
      </c>
      <c r="H26" s="40">
        <v>455</v>
      </c>
      <c r="I26" s="40"/>
      <c r="J26" s="41"/>
      <c r="K26" s="39">
        <v>6238612.1100000003</v>
      </c>
      <c r="L26" s="42">
        <f t="shared" si="0"/>
        <v>0.75442830482481404</v>
      </c>
      <c r="M26" s="43"/>
      <c r="N26" s="42">
        <v>0</v>
      </c>
      <c r="O26" s="45"/>
      <c r="P26" s="46"/>
      <c r="Q26" s="47"/>
      <c r="R26" s="29"/>
    </row>
    <row r="27" spans="1:19" s="48" customFormat="1" ht="83.25" customHeight="1" x14ac:dyDescent="0.25">
      <c r="A27" s="35" t="s">
        <v>78</v>
      </c>
      <c r="B27" s="36" t="s">
        <v>79</v>
      </c>
      <c r="C27" s="37" t="s">
        <v>80</v>
      </c>
      <c r="D27" s="56">
        <v>708</v>
      </c>
      <c r="E27" s="49">
        <v>5217487.3899999997</v>
      </c>
      <c r="F27" s="39">
        <v>5433971.7400000002</v>
      </c>
      <c r="G27" s="40">
        <v>0</v>
      </c>
      <c r="H27" s="40">
        <v>249</v>
      </c>
      <c r="I27" s="40"/>
      <c r="J27" s="41"/>
      <c r="K27" s="39">
        <v>4565965.5</v>
      </c>
      <c r="L27" s="42">
        <f t="shared" si="0"/>
        <v>0.84026301910800882</v>
      </c>
      <c r="M27" s="43"/>
      <c r="N27" s="42">
        <v>0</v>
      </c>
      <c r="O27" s="45"/>
      <c r="P27" s="46"/>
      <c r="Q27" s="47"/>
      <c r="R27" s="29"/>
    </row>
    <row r="28" spans="1:19" s="48" customFormat="1" ht="84" customHeight="1" x14ac:dyDescent="0.25">
      <c r="A28" s="35" t="s">
        <v>81</v>
      </c>
      <c r="B28" s="36" t="s">
        <v>82</v>
      </c>
      <c r="C28" s="37" t="s">
        <v>83</v>
      </c>
      <c r="D28" s="56">
        <v>710</v>
      </c>
      <c r="E28" s="49">
        <v>3710324.36</v>
      </c>
      <c r="F28" s="39">
        <v>3823422.06</v>
      </c>
      <c r="G28" s="40">
        <v>0</v>
      </c>
      <c r="H28" s="40">
        <v>250</v>
      </c>
      <c r="I28" s="40"/>
      <c r="J28" s="41"/>
      <c r="K28" s="39">
        <v>3107019.55</v>
      </c>
      <c r="L28" s="42">
        <f t="shared" si="0"/>
        <v>0.81262792891873403</v>
      </c>
      <c r="M28" s="43"/>
      <c r="N28" s="42">
        <v>0</v>
      </c>
      <c r="O28" s="45"/>
      <c r="P28" s="46"/>
      <c r="Q28" s="47"/>
      <c r="R28" s="29"/>
    </row>
    <row r="29" spans="1:19" s="48" customFormat="1" ht="154.5" customHeight="1" x14ac:dyDescent="0.25">
      <c r="A29" s="35" t="s">
        <v>84</v>
      </c>
      <c r="B29" s="36" t="s">
        <v>85</v>
      </c>
      <c r="C29" s="37" t="s">
        <v>86</v>
      </c>
      <c r="D29" s="56">
        <v>704</v>
      </c>
      <c r="E29" s="49">
        <v>5380</v>
      </c>
      <c r="F29" s="39">
        <v>5380</v>
      </c>
      <c r="G29" s="40">
        <v>0</v>
      </c>
      <c r="H29" s="40">
        <v>450</v>
      </c>
      <c r="I29" s="40"/>
      <c r="J29" s="41"/>
      <c r="K29" s="39">
        <v>0</v>
      </c>
      <c r="L29" s="42">
        <f t="shared" si="0"/>
        <v>0</v>
      </c>
      <c r="M29" s="43"/>
      <c r="N29" s="42">
        <v>0</v>
      </c>
      <c r="O29" s="45"/>
      <c r="P29" s="46"/>
      <c r="Q29" s="47"/>
      <c r="R29" s="29"/>
    </row>
    <row r="30" spans="1:19" s="48" customFormat="1" ht="149.25" customHeight="1" x14ac:dyDescent="0.25">
      <c r="A30" s="35" t="s">
        <v>87</v>
      </c>
      <c r="B30" s="36" t="s">
        <v>88</v>
      </c>
      <c r="C30" s="37" t="s">
        <v>89</v>
      </c>
      <c r="D30" s="56">
        <v>706</v>
      </c>
      <c r="E30" s="49">
        <v>11700</v>
      </c>
      <c r="F30" s="39">
        <v>11700</v>
      </c>
      <c r="G30" s="40">
        <v>0</v>
      </c>
      <c r="H30" s="40">
        <v>332</v>
      </c>
      <c r="I30" s="40"/>
      <c r="J30" s="41"/>
      <c r="K30" s="39"/>
      <c r="L30" s="42">
        <f t="shared" si="0"/>
        <v>0</v>
      </c>
      <c r="M30" s="43"/>
      <c r="N30" s="42">
        <v>0</v>
      </c>
      <c r="O30" s="45"/>
      <c r="P30" s="46"/>
      <c r="Q30" s="47"/>
      <c r="R30" s="29"/>
    </row>
    <row r="31" spans="1:19" s="48" customFormat="1" ht="151.5" customHeight="1" x14ac:dyDescent="0.25">
      <c r="A31" s="35" t="s">
        <v>90</v>
      </c>
      <c r="B31" s="36" t="s">
        <v>91</v>
      </c>
      <c r="C31" s="37" t="s">
        <v>92</v>
      </c>
      <c r="D31" s="56">
        <v>707</v>
      </c>
      <c r="E31" s="49">
        <v>10400</v>
      </c>
      <c r="F31" s="39">
        <v>10400</v>
      </c>
      <c r="G31" s="40">
        <v>0</v>
      </c>
      <c r="H31" s="40">
        <v>252</v>
      </c>
      <c r="I31" s="40"/>
      <c r="J31" s="41"/>
      <c r="K31" s="39"/>
      <c r="L31" s="42">
        <f t="shared" si="0"/>
        <v>0</v>
      </c>
      <c r="M31" s="43"/>
      <c r="N31" s="42">
        <v>0</v>
      </c>
      <c r="O31" s="45"/>
      <c r="P31" s="46"/>
      <c r="Q31" s="47"/>
      <c r="R31" s="29"/>
    </row>
    <row r="32" spans="1:19" s="48" customFormat="1" ht="58.5" customHeight="1" x14ac:dyDescent="0.25">
      <c r="A32" s="35" t="s">
        <v>93</v>
      </c>
      <c r="B32" s="36" t="s">
        <v>94</v>
      </c>
      <c r="C32" s="37" t="s">
        <v>95</v>
      </c>
      <c r="D32" s="56" t="s">
        <v>96</v>
      </c>
      <c r="E32" s="49">
        <v>230540.04</v>
      </c>
      <c r="F32" s="49">
        <v>232540.04</v>
      </c>
      <c r="G32" s="40">
        <v>0</v>
      </c>
      <c r="H32" s="40">
        <v>219</v>
      </c>
      <c r="I32" s="40"/>
      <c r="J32" s="41"/>
      <c r="K32" s="39">
        <v>141033.59</v>
      </c>
      <c r="L32" s="42">
        <f t="shared" si="0"/>
        <v>0.60649163903128245</v>
      </c>
      <c r="M32" s="43"/>
      <c r="N32" s="42">
        <v>0</v>
      </c>
      <c r="O32" s="45"/>
      <c r="P32" s="46"/>
      <c r="Q32" s="47"/>
      <c r="R32" s="29"/>
    </row>
    <row r="33" spans="1:19" s="48" customFormat="1" ht="150.75" customHeight="1" x14ac:dyDescent="0.25">
      <c r="A33" s="35" t="s">
        <v>97</v>
      </c>
      <c r="B33" s="36" t="s">
        <v>98</v>
      </c>
      <c r="C33" s="37" t="s">
        <v>99</v>
      </c>
      <c r="D33" s="56" t="s">
        <v>100</v>
      </c>
      <c r="E33" s="49">
        <v>211006</v>
      </c>
      <c r="F33" s="49">
        <v>211006</v>
      </c>
      <c r="G33" s="40">
        <v>0</v>
      </c>
      <c r="H33" s="40">
        <v>294</v>
      </c>
      <c r="I33" s="40"/>
      <c r="J33" s="41"/>
      <c r="K33" s="39">
        <v>176188</v>
      </c>
      <c r="L33" s="42">
        <f t="shared" si="0"/>
        <v>0.83499047420452499</v>
      </c>
      <c r="M33" s="43"/>
      <c r="N33" s="42">
        <v>0</v>
      </c>
      <c r="O33" s="45"/>
      <c r="P33" s="46"/>
      <c r="Q33" s="47"/>
      <c r="R33" s="29"/>
    </row>
    <row r="34" spans="1:19" s="48" customFormat="1" ht="72.75" customHeight="1" x14ac:dyDescent="0.25">
      <c r="A34" s="35" t="s">
        <v>101</v>
      </c>
      <c r="B34" s="36" t="s">
        <v>102</v>
      </c>
      <c r="C34" s="37" t="s">
        <v>103</v>
      </c>
      <c r="D34" s="56">
        <v>301</v>
      </c>
      <c r="E34" s="39">
        <v>4714584</v>
      </c>
      <c r="F34" s="39">
        <v>6030099.2000000002</v>
      </c>
      <c r="G34" s="40">
        <v>0</v>
      </c>
      <c r="H34" s="40">
        <v>5860</v>
      </c>
      <c r="I34" s="40"/>
      <c r="J34" s="41"/>
      <c r="K34" s="39">
        <v>3196794.42</v>
      </c>
      <c r="L34" s="42">
        <f t="shared" si="0"/>
        <v>0.53013960699021334</v>
      </c>
      <c r="M34" s="43"/>
      <c r="N34" s="42">
        <v>0</v>
      </c>
      <c r="O34" s="45"/>
      <c r="P34" s="46"/>
      <c r="Q34" s="47"/>
      <c r="R34" s="29"/>
    </row>
    <row r="35" spans="1:19" s="48" customFormat="1" ht="87.75" customHeight="1" x14ac:dyDescent="0.25">
      <c r="A35" s="35" t="s">
        <v>104</v>
      </c>
      <c r="B35" s="36" t="s">
        <v>105</v>
      </c>
      <c r="C35" s="37" t="s">
        <v>106</v>
      </c>
      <c r="D35" s="56" t="s">
        <v>107</v>
      </c>
      <c r="E35" s="57">
        <v>10359146</v>
      </c>
      <c r="F35" s="57">
        <v>11041846</v>
      </c>
      <c r="G35" s="40">
        <v>0</v>
      </c>
      <c r="H35" s="40">
        <v>3262</v>
      </c>
      <c r="I35" s="40"/>
      <c r="J35" s="41"/>
      <c r="K35" s="39">
        <v>7445786.2599999998</v>
      </c>
      <c r="L35" s="42">
        <f t="shared" si="0"/>
        <v>0.67432440735000287</v>
      </c>
      <c r="M35" s="43"/>
      <c r="N35" s="42">
        <v>0</v>
      </c>
      <c r="O35" s="45"/>
      <c r="P35" s="46"/>
      <c r="Q35" s="47"/>
      <c r="R35" s="55"/>
      <c r="S35" s="29"/>
    </row>
    <row r="36" spans="1:19" s="48" customFormat="1" ht="99" customHeight="1" x14ac:dyDescent="0.25">
      <c r="A36" s="35" t="s">
        <v>108</v>
      </c>
      <c r="B36" s="36" t="s">
        <v>109</v>
      </c>
      <c r="C36" s="37" t="s">
        <v>110</v>
      </c>
      <c r="D36" s="58" t="s">
        <v>111</v>
      </c>
      <c r="E36" s="39">
        <v>0</v>
      </c>
      <c r="F36" s="39">
        <v>0</v>
      </c>
      <c r="G36" s="40">
        <v>0</v>
      </c>
      <c r="H36" s="40">
        <v>18</v>
      </c>
      <c r="I36" s="40"/>
      <c r="J36" s="41">
        <v>26</v>
      </c>
      <c r="K36" s="39">
        <v>0</v>
      </c>
      <c r="L36" s="42" t="e">
        <f>K36/F36</f>
        <v>#DIV/0!</v>
      </c>
      <c r="M36" s="43"/>
      <c r="N36" s="42">
        <f>12/H36</f>
        <v>0.66666666666666663</v>
      </c>
      <c r="O36" s="45"/>
      <c r="P36" s="46"/>
      <c r="Q36" s="47"/>
      <c r="R36" s="55"/>
      <c r="S36" s="29"/>
    </row>
    <row r="37" spans="1:19" s="48" customFormat="1" ht="81.75" customHeight="1" x14ac:dyDescent="0.25">
      <c r="A37" s="35" t="s">
        <v>112</v>
      </c>
      <c r="B37" s="36" t="s">
        <v>113</v>
      </c>
      <c r="C37" s="37" t="s">
        <v>114</v>
      </c>
      <c r="D37" s="58" t="s">
        <v>111</v>
      </c>
      <c r="E37" s="39">
        <v>0</v>
      </c>
      <c r="F37" s="39">
        <v>0</v>
      </c>
      <c r="G37" s="40">
        <v>0</v>
      </c>
      <c r="H37" s="40">
        <v>2</v>
      </c>
      <c r="I37" s="40"/>
      <c r="J37" s="41"/>
      <c r="K37" s="39">
        <v>0</v>
      </c>
      <c r="L37" s="42" t="e">
        <f t="shared" si="0"/>
        <v>#DIV/0!</v>
      </c>
      <c r="M37" s="43"/>
      <c r="N37" s="42">
        <v>0</v>
      </c>
      <c r="O37" s="45"/>
      <c r="P37" s="46"/>
      <c r="Q37" s="47"/>
      <c r="R37" s="55"/>
      <c r="S37" s="29"/>
    </row>
    <row r="38" spans="1:19" s="48" customFormat="1" ht="69.75" customHeight="1" x14ac:dyDescent="0.25">
      <c r="A38" s="35" t="s">
        <v>115</v>
      </c>
      <c r="B38" s="36" t="s">
        <v>116</v>
      </c>
      <c r="C38" s="37" t="s">
        <v>117</v>
      </c>
      <c r="D38" s="56" t="s">
        <v>118</v>
      </c>
      <c r="E38" s="49">
        <v>6461889</v>
      </c>
      <c r="F38" s="39">
        <v>17240350.859999999</v>
      </c>
      <c r="G38" s="40">
        <v>0</v>
      </c>
      <c r="H38" s="40">
        <v>9</v>
      </c>
      <c r="I38" s="40"/>
      <c r="J38" s="41"/>
      <c r="K38" s="39">
        <v>10057066.48</v>
      </c>
      <c r="L38" s="42">
        <f t="shared" si="0"/>
        <v>0.58334465241851818</v>
      </c>
      <c r="M38" s="43"/>
      <c r="N38" s="42">
        <v>0</v>
      </c>
      <c r="O38" s="45"/>
      <c r="P38" s="46"/>
      <c r="Q38" s="47"/>
      <c r="R38" s="29"/>
    </row>
    <row r="39" spans="1:19" s="48" customFormat="1" ht="70.5" customHeight="1" x14ac:dyDescent="0.25">
      <c r="A39" s="35" t="s">
        <v>119</v>
      </c>
      <c r="B39" s="36" t="s">
        <v>120</v>
      </c>
      <c r="C39" s="37" t="s">
        <v>121</v>
      </c>
      <c r="D39" s="56" t="s">
        <v>122</v>
      </c>
      <c r="E39" s="49">
        <v>6069016</v>
      </c>
      <c r="F39" s="39">
        <v>12476296.4</v>
      </c>
      <c r="G39" s="40">
        <v>0</v>
      </c>
      <c r="H39" s="40">
        <v>350</v>
      </c>
      <c r="I39" s="40"/>
      <c r="J39" s="41"/>
      <c r="K39" s="39">
        <v>7911878.0999999996</v>
      </c>
      <c r="L39" s="42">
        <f t="shared" si="0"/>
        <v>0.63415278431506317</v>
      </c>
      <c r="M39" s="43"/>
      <c r="N39" s="42">
        <v>0</v>
      </c>
      <c r="O39" s="45"/>
      <c r="P39" s="46"/>
      <c r="Q39" s="47"/>
      <c r="R39" s="29"/>
    </row>
    <row r="40" spans="1:19" s="48" customFormat="1" ht="111.75" customHeight="1" x14ac:dyDescent="0.25">
      <c r="A40" s="35" t="s">
        <v>123</v>
      </c>
      <c r="B40" s="36" t="s">
        <v>124</v>
      </c>
      <c r="C40" s="37" t="s">
        <v>125</v>
      </c>
      <c r="D40" s="56" t="s">
        <v>126</v>
      </c>
      <c r="E40" s="49">
        <v>676802</v>
      </c>
      <c r="F40" s="39">
        <v>1080153.3899999999</v>
      </c>
      <c r="G40" s="40">
        <v>0</v>
      </c>
      <c r="H40" s="40">
        <v>1</v>
      </c>
      <c r="I40" s="40"/>
      <c r="J40" s="41"/>
      <c r="K40" s="39">
        <v>620429.59</v>
      </c>
      <c r="L40" s="42">
        <f t="shared" si="0"/>
        <v>0.57439026321993025</v>
      </c>
      <c r="M40" s="43"/>
      <c r="N40" s="42">
        <v>0</v>
      </c>
      <c r="O40" s="45"/>
      <c r="P40" s="46"/>
      <c r="Q40" s="47"/>
      <c r="R40" s="29"/>
    </row>
    <row r="41" spans="1:19" s="48" customFormat="1" ht="83.25" customHeight="1" x14ac:dyDescent="0.25">
      <c r="A41" s="35" t="s">
        <v>127</v>
      </c>
      <c r="B41" s="36" t="s">
        <v>128</v>
      </c>
      <c r="C41" s="37" t="s">
        <v>129</v>
      </c>
      <c r="D41" s="56" t="s">
        <v>130</v>
      </c>
      <c r="E41" s="49">
        <v>1737717.72</v>
      </c>
      <c r="F41" s="39">
        <v>7394365.5300000003</v>
      </c>
      <c r="G41" s="40">
        <v>0</v>
      </c>
      <c r="H41" s="40">
        <v>1075</v>
      </c>
      <c r="I41" s="40"/>
      <c r="J41" s="41"/>
      <c r="K41" s="39">
        <v>3621318.35</v>
      </c>
      <c r="L41" s="42">
        <f>K41/F41</f>
        <v>0.48974024009332412</v>
      </c>
      <c r="M41" s="43"/>
      <c r="N41" s="42">
        <v>0</v>
      </c>
      <c r="O41" s="45"/>
      <c r="P41" s="46"/>
      <c r="Q41" s="47"/>
      <c r="R41" s="29"/>
    </row>
    <row r="42" spans="1:19" s="48" customFormat="1" x14ac:dyDescent="0.25">
      <c r="A42" s="35" t="s">
        <v>131</v>
      </c>
      <c r="B42" s="36" t="s">
        <v>132</v>
      </c>
      <c r="C42" s="37" t="s">
        <v>133</v>
      </c>
      <c r="D42" s="58" t="s">
        <v>111</v>
      </c>
      <c r="E42" s="49">
        <v>0</v>
      </c>
      <c r="F42" s="39">
        <v>2831470.33</v>
      </c>
      <c r="G42" s="39">
        <v>0</v>
      </c>
      <c r="H42" s="40">
        <v>4</v>
      </c>
      <c r="I42" s="40"/>
      <c r="J42" s="41">
        <v>0</v>
      </c>
      <c r="K42" s="39">
        <v>31748</v>
      </c>
      <c r="L42" s="42">
        <f>K42/F42</f>
        <v>1.1212549064570278E-2</v>
      </c>
      <c r="M42" s="43"/>
      <c r="N42" s="42">
        <v>0</v>
      </c>
      <c r="O42" s="45"/>
      <c r="P42" s="46"/>
      <c r="Q42" s="47"/>
      <c r="R42" s="29"/>
    </row>
    <row r="43" spans="1:19" s="48" customFormat="1" ht="36.75" customHeight="1" x14ac:dyDescent="0.25">
      <c r="A43" s="35" t="s">
        <v>134</v>
      </c>
      <c r="B43" s="36" t="s">
        <v>135</v>
      </c>
      <c r="C43" s="37" t="s">
        <v>136</v>
      </c>
      <c r="D43" s="58" t="s">
        <v>137</v>
      </c>
      <c r="E43" s="49">
        <v>0</v>
      </c>
      <c r="F43" s="39">
        <v>2634845.37</v>
      </c>
      <c r="G43" s="39">
        <v>0</v>
      </c>
      <c r="H43" s="40">
        <v>1</v>
      </c>
      <c r="I43" s="40"/>
      <c r="J43" s="41">
        <v>1</v>
      </c>
      <c r="K43" s="39">
        <v>2634845.23</v>
      </c>
      <c r="L43" s="42">
        <f>K43/F43</f>
        <v>0.99999994686595206</v>
      </c>
      <c r="M43" s="43"/>
      <c r="N43" s="43">
        <f>1/H43</f>
        <v>1</v>
      </c>
      <c r="O43" s="45"/>
      <c r="P43" s="46"/>
      <c r="Q43" s="47"/>
      <c r="R43" s="29"/>
    </row>
    <row r="44" spans="1:19" s="48" customFormat="1" ht="25.5" x14ac:dyDescent="0.25">
      <c r="A44" s="35" t="s">
        <v>138</v>
      </c>
      <c r="B44" s="36" t="s">
        <v>139</v>
      </c>
      <c r="C44" s="37" t="s">
        <v>136</v>
      </c>
      <c r="D44" s="58" t="s">
        <v>140</v>
      </c>
      <c r="E44" s="49">
        <v>0</v>
      </c>
      <c r="F44" s="39">
        <v>10000000</v>
      </c>
      <c r="G44" s="39">
        <v>0</v>
      </c>
      <c r="H44" s="40">
        <v>1</v>
      </c>
      <c r="I44" s="40"/>
      <c r="J44" s="41">
        <v>0.5</v>
      </c>
      <c r="K44" s="39">
        <v>4999999.9800000004</v>
      </c>
      <c r="L44" s="42">
        <f>K44/F44</f>
        <v>0.49999999800000006</v>
      </c>
      <c r="M44" s="43"/>
      <c r="N44" s="43">
        <f>0.5/H44</f>
        <v>0.5</v>
      </c>
      <c r="O44" s="45"/>
      <c r="P44" s="46"/>
      <c r="Q44" s="50"/>
      <c r="R44" s="29"/>
    </row>
    <row r="45" spans="1:19" s="62" customFormat="1" ht="6" customHeight="1" x14ac:dyDescent="0.2">
      <c r="A45" s="59"/>
      <c r="B45" s="59"/>
      <c r="C45" s="60"/>
      <c r="D45" s="60"/>
      <c r="E45" s="60"/>
      <c r="F45" s="61"/>
      <c r="G45" s="61"/>
      <c r="H45" s="11"/>
      <c r="I45" s="61"/>
      <c r="J45" s="61"/>
      <c r="K45" s="61"/>
      <c r="L45" s="61"/>
      <c r="M45" s="61"/>
      <c r="N45" s="61"/>
    </row>
    <row r="46" spans="1:19" s="12" customFormat="1" ht="12" x14ac:dyDescent="0.25">
      <c r="A46" s="11"/>
      <c r="B46" s="63" t="s">
        <v>141</v>
      </c>
      <c r="C46" s="11"/>
      <c r="D46" s="11"/>
      <c r="E46" s="11"/>
      <c r="F46" s="11"/>
      <c r="G46" s="11"/>
      <c r="H46" s="11"/>
      <c r="I46" s="11"/>
      <c r="J46" s="11"/>
      <c r="K46" s="11"/>
      <c r="L46" s="11"/>
      <c r="M46" s="11"/>
      <c r="N46" s="11"/>
    </row>
    <row r="47" spans="1:19" s="12" customFormat="1" ht="12.95" customHeight="1" x14ac:dyDescent="0.25">
      <c r="A47" s="11"/>
      <c r="B47" s="63"/>
      <c r="C47" s="11"/>
      <c r="D47" s="11"/>
      <c r="E47" s="11"/>
      <c r="F47" s="11"/>
      <c r="G47" s="11"/>
      <c r="H47" s="11"/>
      <c r="I47" s="11"/>
      <c r="J47" s="11"/>
      <c r="K47" s="11"/>
      <c r="L47" s="11"/>
      <c r="M47" s="11"/>
      <c r="N47" s="11"/>
    </row>
    <row r="48" spans="1:19" s="12" customFormat="1" ht="12.95" customHeight="1" x14ac:dyDescent="0.25">
      <c r="A48" s="11"/>
      <c r="B48" s="6"/>
      <c r="C48" s="6"/>
      <c r="D48" s="6"/>
      <c r="E48" s="6"/>
      <c r="F48" s="6"/>
      <c r="G48" s="6"/>
      <c r="H48" s="10"/>
      <c r="I48" s="6"/>
      <c r="J48" s="6"/>
      <c r="K48" s="11"/>
      <c r="L48" s="11"/>
      <c r="M48" s="11"/>
      <c r="N48" s="11"/>
    </row>
  </sheetData>
  <mergeCells count="3">
    <mergeCell ref="A1:N1"/>
    <mergeCell ref="A2:N2"/>
    <mergeCell ref="A3: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Guadalupe Santillán Jiménez</dc:creator>
  <cp:lastModifiedBy>María Guadalupe Santillán Jiménez</cp:lastModifiedBy>
  <dcterms:created xsi:type="dcterms:W3CDTF">2019-10-16T15:56:12Z</dcterms:created>
  <dcterms:modified xsi:type="dcterms:W3CDTF">2019-10-16T15:56:35Z</dcterms:modified>
</cp:coreProperties>
</file>