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3er trimestre 2016\"/>
    </mc:Choice>
  </mc:AlternateContent>
  <bookViews>
    <workbookView xWindow="120" yWindow="30" windowWidth="23715" windowHeight="10050"/>
  </bookViews>
  <sheets>
    <sheet name="EAA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34" i="1" l="1"/>
  <c r="G34" i="1" s="1"/>
  <c r="H34" i="1" s="1"/>
  <c r="D33" i="1"/>
  <c r="G33" i="1" s="1"/>
  <c r="H33" i="1" s="1"/>
  <c r="D32" i="1"/>
  <c r="G32" i="1" s="1"/>
  <c r="H32" i="1" s="1"/>
  <c r="D30" i="1"/>
  <c r="G30" i="1" s="1"/>
  <c r="H30" i="1" s="1"/>
  <c r="G27" i="1"/>
  <c r="H27" i="1" s="1"/>
  <c r="D27" i="1"/>
  <c r="D26" i="1"/>
  <c r="G26" i="1" s="1"/>
  <c r="H26" i="1" s="1"/>
  <c r="F24" i="1"/>
  <c r="E24" i="1"/>
  <c r="K22" i="1"/>
  <c r="K21" i="1"/>
  <c r="K20" i="1"/>
  <c r="K19" i="1"/>
  <c r="K18" i="1"/>
  <c r="K17" i="1"/>
  <c r="K16" i="1"/>
  <c r="F14" i="1"/>
  <c r="F12" i="1" s="1"/>
  <c r="E14" i="1"/>
  <c r="G14" i="1" s="1"/>
  <c r="H14" i="1" s="1"/>
  <c r="D14" i="1"/>
  <c r="G13" i="1"/>
  <c r="E12" i="1" l="1"/>
  <c r="K34" i="1"/>
  <c r="D24" i="1"/>
  <c r="D12" i="1" l="1"/>
  <c r="G12" i="1" s="1"/>
  <c r="H12" i="1" s="1"/>
  <c r="G24" i="1"/>
  <c r="H24" i="1" s="1"/>
</calcChain>
</file>

<file path=xl/sharedStrings.xml><?xml version="1.0" encoding="utf-8"?>
<sst xmlns="http://schemas.openxmlformats.org/spreadsheetml/2006/main" count="33" uniqueCount="33">
  <si>
    <t>ESTADO ANALÍTICO DEL ACTIVO</t>
  </si>
  <si>
    <t>Al 30 de Septiembre del 2016</t>
  </si>
  <si>
    <t>(Pesos)</t>
  </si>
  <si>
    <t>Ente Público:</t>
  </si>
  <si>
    <t>INSTITUTO TECNOLÓGICO SUPERIOR DE IRAPUATO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</si>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</sst>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1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3" fillId="12" borderId="0" xfId="0" applyFont="1" applyFill="1"/>
    <xf numFmtId="0" fontId="3" fillId="12" borderId="0" xfId="0" applyFont="1" applyFill="1" applyBorder="1"/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0" fontId="6" fillId="11" borderId="3" xfId="2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0" fontId="4" fillId="11" borderId="5" xfId="2" applyFont="1" applyFill="1" applyBorder="1" applyAlignment="1">
      <alignment horizontal="center" vertical="center" wrapText="1"/>
    </xf>
    <xf numFmtId="0" fontId="6" fillId="12" borderId="0" xfId="0" applyFont="1" applyFill="1" applyBorder="1"/>
    <xf numFmtId="0" fontId="6" fillId="11" borderId="6" xfId="2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1" borderId="7" xfId="2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vertical="top"/>
    </xf>
    <xf numFmtId="3" fontId="7" fillId="12" borderId="0" xfId="0" applyNumberFormat="1" applyFont="1" applyFill="1" applyBorder="1" applyAlignment="1">
      <alignment vertical="top"/>
    </xf>
    <xf numFmtId="0" fontId="7" fillId="12" borderId="9" xfId="0" applyFont="1" applyFill="1" applyBorder="1" applyAlignment="1">
      <alignment vertical="top"/>
    </xf>
    <xf numFmtId="0" fontId="7" fillId="12" borderId="0" xfId="0" applyFont="1" applyFill="1" applyBorder="1" applyAlignment="1">
      <alignment vertical="top"/>
    </xf>
    <xf numFmtId="0" fontId="8" fillId="12" borderId="8" xfId="0" applyFont="1" applyFill="1" applyBorder="1" applyAlignment="1">
      <alignment vertical="top"/>
    </xf>
    <xf numFmtId="3" fontId="7" fillId="12" borderId="0" xfId="1" applyNumberFormat="1" applyFont="1" applyFill="1" applyBorder="1" applyAlignment="1">
      <alignment vertical="top"/>
    </xf>
    <xf numFmtId="0" fontId="8" fillId="12" borderId="9" xfId="0" applyFont="1" applyFill="1" applyBorder="1" applyAlignment="1">
      <alignment vertical="top"/>
    </xf>
    <xf numFmtId="0" fontId="9" fillId="12" borderId="0" xfId="0" applyFont="1" applyFill="1"/>
    <xf numFmtId="0" fontId="3" fillId="12" borderId="8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3" fontId="3" fillId="12" borderId="0" xfId="0" applyNumberFormat="1" applyFont="1" applyFill="1" applyBorder="1" applyAlignment="1">
      <alignment vertical="top"/>
    </xf>
    <xf numFmtId="0" fontId="3" fillId="12" borderId="9" xfId="0" applyFont="1" applyFill="1" applyBorder="1" applyAlignment="1">
      <alignment vertical="top"/>
    </xf>
    <xf numFmtId="3" fontId="5" fillId="12" borderId="0" xfId="1" applyNumberFormat="1" applyFont="1" applyFill="1" applyBorder="1" applyAlignment="1" applyProtection="1">
      <alignment vertical="top"/>
      <protection locked="0"/>
    </xf>
    <xf numFmtId="3" fontId="5" fillId="12" borderId="0" xfId="1" applyNumberFormat="1" applyFont="1" applyFill="1" applyBorder="1" applyAlignment="1">
      <alignment vertical="top"/>
    </xf>
    <xf numFmtId="0" fontId="3" fillId="12" borderId="0" xfId="0" applyFont="1" applyFill="1" applyBorder="1" applyAlignment="1">
      <alignment horizontal="left" vertical="top"/>
    </xf>
    <xf numFmtId="3" fontId="3" fillId="12" borderId="0" xfId="1" applyNumberFormat="1" applyFont="1" applyFill="1" applyBorder="1" applyAlignment="1">
      <alignment vertical="top"/>
    </xf>
    <xf numFmtId="0" fontId="3" fillId="12" borderId="0" xfId="0" applyFont="1" applyFill="1" applyAlignment="1"/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vertical="center"/>
    </xf>
    <xf numFmtId="0" fontId="3" fillId="12" borderId="0" xfId="0" applyFont="1" applyFill="1" applyAlignment="1">
      <alignment horizontal="center"/>
    </xf>
    <xf numFmtId="0" fontId="5" fillId="12" borderId="0" xfId="0" applyFont="1" applyFill="1" applyBorder="1" applyAlignment="1">
      <alignment vertical="top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3" fillId="12" borderId="0" xfId="0" applyFont="1" applyFill="1" applyBorder="1" applyAlignment="1" applyProtection="1">
      <protection locked="0"/>
    </xf>
    <xf numFmtId="0" fontId="3" fillId="12" borderId="0" xfId="0" applyFont="1" applyFill="1" applyBorder="1" applyAlignment="1"/>
    <xf numFmtId="0" fontId="3" fillId="0" borderId="0" xfId="0" applyFont="1" applyBorder="1" applyAlignment="1"/>
    <xf numFmtId="0" fontId="4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vertical="top" wrapText="1"/>
    </xf>
    <xf numFmtId="0" fontId="3" fillId="0" borderId="0" xfId="0" applyFont="1" applyAlignment="1"/>
    <xf numFmtId="0" fontId="3" fillId="1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0" fontId="3" fillId="12" borderId="0" xfId="0" applyFont="1" applyFill="1" applyBorder="1" applyAlignment="1">
      <alignment horizontal="left" vertical="top"/>
    </xf>
    <xf numFmtId="0" fontId="3" fillId="12" borderId="6" xfId="0" applyFont="1" applyFill="1" applyBorder="1" applyAlignment="1">
      <alignment horizontal="center" vertical="top"/>
    </xf>
    <xf numFmtId="0" fontId="3" fillId="12" borderId="2" xfId="0" applyFont="1" applyFill="1" applyBorder="1" applyAlignment="1">
      <alignment horizontal="center" vertical="top"/>
    </xf>
    <xf numFmtId="0" fontId="3" fillId="12" borderId="7" xfId="0" applyFont="1" applyFill="1" applyBorder="1" applyAlignment="1">
      <alignment horizontal="center" vertical="top"/>
    </xf>
    <xf numFmtId="0" fontId="10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4" fillId="12" borderId="0" xfId="3" applyNumberFormat="1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2" borderId="8" xfId="3" applyNumberFormat="1" applyFont="1" applyFill="1" applyBorder="1" applyAlignment="1">
      <alignment horizontal="center" vertical="center"/>
    </xf>
    <xf numFmtId="0" fontId="4" fillId="12" borderId="9" xfId="3" applyNumberFormat="1" applyFont="1" applyFill="1" applyBorder="1" applyAlignment="1">
      <alignment horizontal="center" vertical="center"/>
    </xf>
    <xf numFmtId="0" fontId="4" fillId="12" borderId="8" xfId="3" applyNumberFormat="1" applyFont="1" applyFill="1" applyBorder="1" applyAlignment="1">
      <alignment horizontal="center" vertical="top"/>
    </xf>
    <xf numFmtId="0" fontId="4" fillId="12" borderId="0" xfId="3" applyNumberFormat="1" applyFont="1" applyFill="1" applyBorder="1" applyAlignment="1">
      <alignment horizontal="center" vertical="top"/>
    </xf>
    <xf numFmtId="0" fontId="4" fillId="12" borderId="9" xfId="3" applyNumberFormat="1" applyFont="1" applyFill="1" applyBorder="1" applyAlignment="1">
      <alignment horizontal="center" vertical="top"/>
    </xf>
    <xf numFmtId="0" fontId="7" fillId="12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 vertical="top"/>
      <protection locked="0"/>
    </xf>
    <xf numFmtId="0" fontId="3" fillId="12" borderId="0" xfId="0" applyFont="1" applyFill="1" applyBorder="1" applyAlignment="1" applyProtection="1">
      <alignment horizontal="center"/>
      <protection locked="0"/>
    </xf>
  </cellXfs>
  <cellStyles count="28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2" xfId="48"/>
    <cellStyle name="Millares 2 2 2" xfId="49"/>
    <cellStyle name="Millares 2 2 2 2" xfId="50"/>
    <cellStyle name="Millares 2 2 3" xfId="51"/>
    <cellStyle name="Millares 2 2 3 2" xfId="52"/>
    <cellStyle name="Millares 2 2 4" xfId="53"/>
    <cellStyle name="Millares 2 3" xfId="54"/>
    <cellStyle name="Millares 2 3 2" xfId="55"/>
    <cellStyle name="Millares 2 3 2 2" xfId="56"/>
    <cellStyle name="Millares 2 3 3" xfId="57"/>
    <cellStyle name="Millares 2 4" xfId="58"/>
    <cellStyle name="Millares 2 4 2" xfId="59"/>
    <cellStyle name="Millares 2 5" xfId="60"/>
    <cellStyle name="Millares 2 5 2" xfId="61"/>
    <cellStyle name="Millares 2 6" xfId="62"/>
    <cellStyle name="Millares 2 6 2" xfId="63"/>
    <cellStyle name="Millares 2 7" xfId="64"/>
    <cellStyle name="Millares 2 7 2" xfId="65"/>
    <cellStyle name="Millares 2 8" xfId="66"/>
    <cellStyle name="Millares 2 8 2" xfId="67"/>
    <cellStyle name="Millares 2 9" xfId="68"/>
    <cellStyle name="Millares 2 9 2" xfId="69"/>
    <cellStyle name="Millares 3" xfId="70"/>
    <cellStyle name="Millares 3 2" xfId="71"/>
    <cellStyle name="Millares 3 2 2" xfId="72"/>
    <cellStyle name="Millares 3 3" xfId="73"/>
    <cellStyle name="Millares 3 3 2" xfId="74"/>
    <cellStyle name="Millares 3 4" xfId="75"/>
    <cellStyle name="Millares 3 4 2" xfId="76"/>
    <cellStyle name="Millares 3 5" xfId="77"/>
    <cellStyle name="Millares 3 5 2" xfId="78"/>
    <cellStyle name="Millares 3 6" xfId="79"/>
    <cellStyle name="Millares 3 6 2" xfId="80"/>
    <cellStyle name="Millares 3 7" xfId="81"/>
    <cellStyle name="Millares 4" xfId="82"/>
    <cellStyle name="Millares 4 2" xfId="83"/>
    <cellStyle name="Millares 4 3" xfId="84"/>
    <cellStyle name="Millares 4 3 2" xfId="85"/>
    <cellStyle name="Millares 4 4" xfId="86"/>
    <cellStyle name="Millares 5" xfId="87"/>
    <cellStyle name="Millares 5 2" xfId="88"/>
    <cellStyle name="Millares 6" xfId="89"/>
    <cellStyle name="Millares 6 2" xfId="90"/>
    <cellStyle name="Millares 7" xfId="91"/>
    <cellStyle name="Millares 7 2" xfId="92"/>
    <cellStyle name="Millares 8" xfId="93"/>
    <cellStyle name="Millares 8 2" xfId="94"/>
    <cellStyle name="Millares 8 2 2" xfId="95"/>
    <cellStyle name="Millares 8 3" xfId="96"/>
    <cellStyle name="Millares 9" xfId="97"/>
    <cellStyle name="Millares 9 2" xfId="98"/>
    <cellStyle name="Moneda 2" xfId="99"/>
    <cellStyle name="Moneda 2 2" xfId="100"/>
    <cellStyle name="Normal" xfId="0" builtinId="0"/>
    <cellStyle name="Normal 10" xfId="101"/>
    <cellStyle name="Normal 10 2" xfId="102"/>
    <cellStyle name="Normal 10 3" xfId="103"/>
    <cellStyle name="Normal 10 4" xfId="104"/>
    <cellStyle name="Normal 10 5" xfId="105"/>
    <cellStyle name="Normal 11" xfId="106"/>
    <cellStyle name="Normal 12" xfId="107"/>
    <cellStyle name="Normal 12 2" xfId="108"/>
    <cellStyle name="Normal 13" xfId="109"/>
    <cellStyle name="Normal 14" xfId="110"/>
    <cellStyle name="Normal 2" xfId="2"/>
    <cellStyle name="Normal 2 10" xfId="111"/>
    <cellStyle name="Normal 2 10 2" xfId="112"/>
    <cellStyle name="Normal 2 10 3" xfId="113"/>
    <cellStyle name="Normal 2 11" xfId="114"/>
    <cellStyle name="Normal 2 11 2" xfId="115"/>
    <cellStyle name="Normal 2 11 3" xfId="116"/>
    <cellStyle name="Normal 2 12" xfId="117"/>
    <cellStyle name="Normal 2 12 2" xfId="118"/>
    <cellStyle name="Normal 2 12 3" xfId="119"/>
    <cellStyle name="Normal 2 13" xfId="120"/>
    <cellStyle name="Normal 2 13 2" xfId="121"/>
    <cellStyle name="Normal 2 13 3" xfId="122"/>
    <cellStyle name="Normal 2 14" xfId="123"/>
    <cellStyle name="Normal 2 14 2" xfId="124"/>
    <cellStyle name="Normal 2 14 3" xfId="125"/>
    <cellStyle name="Normal 2 15" xfId="126"/>
    <cellStyle name="Normal 2 15 2" xfId="127"/>
    <cellStyle name="Normal 2 15 3" xfId="128"/>
    <cellStyle name="Normal 2 16" xfId="129"/>
    <cellStyle name="Normal 2 16 2" xfId="130"/>
    <cellStyle name="Normal 2 16 3" xfId="131"/>
    <cellStyle name="Normal 2 17" xfId="132"/>
    <cellStyle name="Normal 2 17 2" xfId="133"/>
    <cellStyle name="Normal 2 17 3" xfId="134"/>
    <cellStyle name="Normal 2 18" xfId="135"/>
    <cellStyle name="Normal 2 18 2" xfId="136"/>
    <cellStyle name="Normal 2 19" xfId="137"/>
    <cellStyle name="Normal 2 2" xfId="138"/>
    <cellStyle name="Normal 2 2 10" xfId="139"/>
    <cellStyle name="Normal 2 2 11" xfId="140"/>
    <cellStyle name="Normal 2 2 12" xfId="141"/>
    <cellStyle name="Normal 2 2 13" xfId="142"/>
    <cellStyle name="Normal 2 2 14" xfId="143"/>
    <cellStyle name="Normal 2 2 15" xfId="144"/>
    <cellStyle name="Normal 2 2 16" xfId="145"/>
    <cellStyle name="Normal 2 2 17" xfId="146"/>
    <cellStyle name="Normal 2 2 18" xfId="147"/>
    <cellStyle name="Normal 2 2 19" xfId="148"/>
    <cellStyle name="Normal 2 2 2" xfId="149"/>
    <cellStyle name="Normal 2 2 2 2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0" xfId="156"/>
    <cellStyle name="Normal 2 2 21" xfId="157"/>
    <cellStyle name="Normal 2 2 22" xfId="158"/>
    <cellStyle name="Normal 2 2 23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0" xfId="167"/>
    <cellStyle name="Normal 2 21" xfId="168"/>
    <cellStyle name="Normal 2 22" xfId="169"/>
    <cellStyle name="Normal 2 23" xfId="170"/>
    <cellStyle name="Normal 2 24" xfId="171"/>
    <cellStyle name="Normal 2 25" xfId="172"/>
    <cellStyle name="Normal 2 26" xfId="173"/>
    <cellStyle name="Normal 2 27" xfId="174"/>
    <cellStyle name="Normal 2 28" xfId="175"/>
    <cellStyle name="Normal 2 29" xfId="176"/>
    <cellStyle name="Normal 2 3" xfId="177"/>
    <cellStyle name="Normal 2 3 2" xfId="178"/>
    <cellStyle name="Normal 2 3 3" xfId="179"/>
    <cellStyle name="Normal 2 3 4" xfId="180"/>
    <cellStyle name="Normal 2 3 5" xfId="181"/>
    <cellStyle name="Normal 2 3 6" xfId="182"/>
    <cellStyle name="Normal 2 3 7" xfId="183"/>
    <cellStyle name="Normal 2 3 8" xfId="184"/>
    <cellStyle name="Normal 2 30" xfId="185"/>
    <cellStyle name="Normal 2 31" xfId="186"/>
    <cellStyle name="Normal 2 4" xfId="187"/>
    <cellStyle name="Normal 2 4 2" xfId="188"/>
    <cellStyle name="Normal 2 4 3" xfId="189"/>
    <cellStyle name="Normal 2 5" xfId="190"/>
    <cellStyle name="Normal 2 5 2" xfId="191"/>
    <cellStyle name="Normal 2 5 3" xfId="192"/>
    <cellStyle name="Normal 2 6" xfId="193"/>
    <cellStyle name="Normal 2 6 2" xfId="194"/>
    <cellStyle name="Normal 2 6 3" xfId="195"/>
    <cellStyle name="Normal 2 7" xfId="196"/>
    <cellStyle name="Normal 2 7 2" xfId="197"/>
    <cellStyle name="Normal 2 7 3" xfId="198"/>
    <cellStyle name="Normal 2 8" xfId="199"/>
    <cellStyle name="Normal 2 8 2" xfId="200"/>
    <cellStyle name="Normal 2 8 3" xfId="201"/>
    <cellStyle name="Normal 2 82" xfId="202"/>
    <cellStyle name="Normal 2 83" xfId="203"/>
    <cellStyle name="Normal 2 86" xfId="204"/>
    <cellStyle name="Normal 2 9" xfId="205"/>
    <cellStyle name="Normal 2 9 2" xfId="206"/>
    <cellStyle name="Normal 2 9 3" xfId="207"/>
    <cellStyle name="Normal 3" xfId="208"/>
    <cellStyle name="Normal 3 2" xfId="209"/>
    <cellStyle name="Normal 3 3" xfId="210"/>
    <cellStyle name="Normal 3 4" xfId="211"/>
    <cellStyle name="Normal 3 5" xfId="212"/>
    <cellStyle name="Normal 3 6" xfId="213"/>
    <cellStyle name="Normal 3 7" xfId="214"/>
    <cellStyle name="Normal 3 8" xfId="215"/>
    <cellStyle name="Normal 3 9" xfId="216"/>
    <cellStyle name="Normal 4" xfId="217"/>
    <cellStyle name="Normal 4 2" xfId="218"/>
    <cellStyle name="Normal 4 2 2" xfId="219"/>
    <cellStyle name="Normal 4 3" xfId="220"/>
    <cellStyle name="Normal 4 4" xfId="221"/>
    <cellStyle name="Normal 4 5" xfId="222"/>
    <cellStyle name="Normal 5" xfId="223"/>
    <cellStyle name="Normal 5 10" xfId="224"/>
    <cellStyle name="Normal 5 11" xfId="225"/>
    <cellStyle name="Normal 5 12" xfId="226"/>
    <cellStyle name="Normal 5 13" xfId="227"/>
    <cellStyle name="Normal 5 14" xfId="228"/>
    <cellStyle name="Normal 5 15" xfId="229"/>
    <cellStyle name="Normal 5 16" xfId="230"/>
    <cellStyle name="Normal 5 17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3" xfId="248"/>
    <cellStyle name="Normal 7" xfId="249"/>
    <cellStyle name="Normal 7 10" xfId="250"/>
    <cellStyle name="Normal 7 11" xfId="251"/>
    <cellStyle name="Normal 7 12" xfId="252"/>
    <cellStyle name="Normal 7 13" xfId="253"/>
    <cellStyle name="Normal 7 14" xfId="254"/>
    <cellStyle name="Normal 7 15" xfId="255"/>
    <cellStyle name="Normal 7 16" xfId="256"/>
    <cellStyle name="Normal 7 17" xfId="257"/>
    <cellStyle name="Normal 7 18" xfId="258"/>
    <cellStyle name="Normal 7 2" xfId="259"/>
    <cellStyle name="Normal 7 3" xfId="260"/>
    <cellStyle name="Normal 7 4" xfId="261"/>
    <cellStyle name="Normal 7 5" xfId="262"/>
    <cellStyle name="Normal 7 6" xfId="263"/>
    <cellStyle name="Normal 7 7" xfId="264"/>
    <cellStyle name="Normal 7 8" xfId="265"/>
    <cellStyle name="Normal 7 9" xfId="266"/>
    <cellStyle name="Normal 8" xfId="267"/>
    <cellStyle name="Normal 9" xfId="268"/>
    <cellStyle name="Normal 9 2" xfId="269"/>
    <cellStyle name="Normal 9 3" xfId="270"/>
    <cellStyle name="Notas 2" xfId="271"/>
    <cellStyle name="Porcentaje 2" xfId="272"/>
    <cellStyle name="Porcentual 2" xfId="273"/>
    <cellStyle name="Total 10" xfId="274"/>
    <cellStyle name="Total 11" xfId="275"/>
    <cellStyle name="Total 12" xfId="276"/>
    <cellStyle name="Total 13" xfId="277"/>
    <cellStyle name="Total 14" xfId="278"/>
    <cellStyle name="Total 2" xfId="279"/>
    <cellStyle name="Total 3" xfId="280"/>
    <cellStyle name="Total 4" xfId="281"/>
    <cellStyle name="Total 5" xfId="282"/>
    <cellStyle name="Total 6" xfId="283"/>
    <cellStyle name="Total 7" xfId="284"/>
    <cellStyle name="Total 8" xfId="285"/>
    <cellStyle name="Total 9" xfId="2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martha.alonso\AppData\Local\Microsoft\Windows\INetCache\Content.Outlook\7EAGISA1\EDOS%20FINANCIEROS%20SEPTIEMBRE%202016%20GUSTA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Hoja1"/>
      <sheetName val="EA"/>
      <sheetName val="Hoja2"/>
      <sheetName val="ECSF"/>
      <sheetName val="PT_ESF_ECSF"/>
      <sheetName val="Hoja3"/>
      <sheetName val="EAA"/>
      <sheetName val="Hoja4"/>
      <sheetName val="EADP"/>
      <sheetName val="Hoja5"/>
      <sheetName val="EVHP"/>
      <sheetName val="Hoja6"/>
      <sheetName val="EFE"/>
      <sheetName val="Hoja7"/>
      <sheetName val="PC"/>
      <sheetName val="NOTAS"/>
      <sheetName val="EAI"/>
      <sheetName val="CAdmon"/>
      <sheetName val="COG"/>
      <sheetName val="Hoja8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16">
          <cell r="D16">
            <v>87142553.239999995</v>
          </cell>
        </row>
        <row r="17">
          <cell r="D17">
            <v>41030995.280000001</v>
          </cell>
        </row>
        <row r="18">
          <cell r="D18">
            <v>5143256.6399999997</v>
          </cell>
        </row>
        <row r="19">
          <cell r="D19">
            <v>2002741.05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147358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view="pageLayout" topLeftCell="A23" zoomScaleNormal="115" workbookViewId="0">
      <selection activeCell="B1" sqref="A1:J40"/>
    </sheetView>
  </sheetViews>
  <sheetFormatPr baseColWidth="10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37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66"/>
      <c r="D1" s="66"/>
      <c r="E1" s="66"/>
      <c r="F1" s="66"/>
      <c r="G1" s="66"/>
      <c r="H1" s="2"/>
      <c r="I1" s="3"/>
      <c r="J1" s="4"/>
      <c r="K1" s="4"/>
    </row>
    <row r="2" spans="1:11" s="5" customFormat="1" ht="14.1" customHeight="1" x14ac:dyDescent="0.2">
      <c r="A2" s="1"/>
      <c r="B2" s="2"/>
      <c r="C2" s="66" t="s">
        <v>0</v>
      </c>
      <c r="D2" s="66"/>
      <c r="E2" s="66"/>
      <c r="F2" s="66"/>
      <c r="G2" s="66"/>
      <c r="H2" s="2"/>
      <c r="I2" s="3"/>
      <c r="J2" s="3"/>
      <c r="K2" s="4"/>
    </row>
    <row r="3" spans="1:11" s="5" customFormat="1" ht="14.1" customHeight="1" x14ac:dyDescent="0.2">
      <c r="A3" s="67" t="s">
        <v>1</v>
      </c>
      <c r="B3" s="67"/>
      <c r="C3" s="67"/>
      <c r="D3" s="67"/>
      <c r="E3" s="67"/>
      <c r="F3" s="67"/>
      <c r="G3" s="67"/>
      <c r="H3" s="67"/>
      <c r="I3" s="3"/>
      <c r="J3" s="3"/>
      <c r="K3" s="4"/>
    </row>
    <row r="4" spans="1:11" s="5" customFormat="1" ht="14.1" customHeight="1" x14ac:dyDescent="0.2">
      <c r="A4" s="1"/>
      <c r="B4" s="2"/>
      <c r="C4" s="66" t="s">
        <v>2</v>
      </c>
      <c r="D4" s="66"/>
      <c r="E4" s="66"/>
      <c r="F4" s="66"/>
      <c r="G4" s="66"/>
      <c r="H4" s="2"/>
      <c r="I4" s="3"/>
      <c r="J4" s="3"/>
      <c r="K4" s="4"/>
    </row>
    <row r="5" spans="1:11" s="5" customFormat="1" ht="20.100000000000001" customHeight="1" x14ac:dyDescent="0.2">
      <c r="A5" s="6"/>
      <c r="B5" s="7"/>
      <c r="C5" s="7" t="s">
        <v>3</v>
      </c>
      <c r="D5" s="68" t="s">
        <v>4</v>
      </c>
      <c r="E5" s="68"/>
      <c r="F5" s="68"/>
      <c r="H5" s="8"/>
      <c r="I5" s="8"/>
    </row>
    <row r="6" spans="1:11" s="5" customFormat="1" ht="6.75" customHeight="1" x14ac:dyDescent="0.2">
      <c r="A6" s="57"/>
      <c r="B6" s="57"/>
      <c r="C6" s="57"/>
      <c r="D6" s="57"/>
      <c r="E6" s="57"/>
      <c r="F6" s="57"/>
      <c r="G6" s="57"/>
      <c r="H6" s="57"/>
      <c r="I6" s="57"/>
    </row>
    <row r="7" spans="1:11" s="5" customFormat="1" ht="3" customHeight="1" x14ac:dyDescent="0.2">
      <c r="A7" s="57"/>
      <c r="B7" s="57"/>
      <c r="C7" s="57"/>
      <c r="D7" s="57"/>
      <c r="E7" s="57"/>
      <c r="F7" s="57"/>
      <c r="G7" s="57"/>
      <c r="H7" s="57"/>
      <c r="I7" s="57"/>
    </row>
    <row r="8" spans="1:11" s="13" customFormat="1" ht="25.5" x14ac:dyDescent="0.2">
      <c r="A8" s="9"/>
      <c r="B8" s="58" t="s">
        <v>5</v>
      </c>
      <c r="C8" s="58"/>
      <c r="D8" s="10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2"/>
    </row>
    <row r="9" spans="1:11" s="13" customFormat="1" x14ac:dyDescent="0.2">
      <c r="A9" s="14"/>
      <c r="B9" s="59"/>
      <c r="C9" s="59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1" s="5" customFormat="1" ht="3" customHeight="1" x14ac:dyDescent="0.2">
      <c r="A10" s="60"/>
      <c r="B10" s="57"/>
      <c r="C10" s="57"/>
      <c r="D10" s="57"/>
      <c r="E10" s="57"/>
      <c r="F10" s="57"/>
      <c r="G10" s="57"/>
      <c r="H10" s="57"/>
      <c r="I10" s="61"/>
    </row>
    <row r="11" spans="1:11" s="5" customFormat="1" ht="3" customHeight="1" x14ac:dyDescent="0.2">
      <c r="A11" s="62"/>
      <c r="B11" s="63"/>
      <c r="C11" s="63"/>
      <c r="D11" s="63"/>
      <c r="E11" s="63"/>
      <c r="F11" s="63"/>
      <c r="G11" s="63"/>
      <c r="H11" s="63"/>
      <c r="I11" s="64"/>
      <c r="J11" s="4"/>
      <c r="K11" s="4"/>
    </row>
    <row r="12" spans="1:11" s="5" customFormat="1" x14ac:dyDescent="0.2">
      <c r="A12" s="18"/>
      <c r="B12" s="65" t="s">
        <v>13</v>
      </c>
      <c r="C12" s="65"/>
      <c r="D12" s="19">
        <f>+D14+D24</f>
        <v>486701814.49000001</v>
      </c>
      <c r="E12" s="19">
        <f>+E14+E24</f>
        <v>491698579.07999992</v>
      </c>
      <c r="F12" s="19">
        <f>+F14+F24</f>
        <v>-462693917.49000001</v>
      </c>
      <c r="G12" s="19">
        <f>+D12+E12+F12</f>
        <v>515706476.07999992</v>
      </c>
      <c r="H12" s="19">
        <f>+G12-D12</f>
        <v>29004661.589999914</v>
      </c>
      <c r="I12" s="20"/>
      <c r="J12" s="4"/>
      <c r="K12" s="4"/>
    </row>
    <row r="13" spans="1:11" s="5" customFormat="1" ht="5.0999999999999996" customHeight="1" x14ac:dyDescent="0.2">
      <c r="A13" s="18"/>
      <c r="B13" s="21"/>
      <c r="C13" s="21"/>
      <c r="D13" s="19"/>
      <c r="E13" s="19"/>
      <c r="F13" s="19"/>
      <c r="G13" s="19">
        <f>+D13+E13-F13</f>
        <v>0</v>
      </c>
      <c r="H13" s="19"/>
      <c r="I13" s="20"/>
      <c r="J13" s="4"/>
      <c r="K13" s="4"/>
    </row>
    <row r="14" spans="1:11" s="5" customFormat="1" x14ac:dyDescent="0.2">
      <c r="A14" s="22"/>
      <c r="B14" s="56" t="s">
        <v>14</v>
      </c>
      <c r="C14" s="56"/>
      <c r="D14" s="23">
        <f>SUM(D16:D22)</f>
        <v>126873120.12</v>
      </c>
      <c r="E14" s="23">
        <f>SUM(E16:E22)</f>
        <v>466150370.87999994</v>
      </c>
      <c r="F14" s="23">
        <f>SUM(F16:F22)</f>
        <v>-457556586.79000002</v>
      </c>
      <c r="G14" s="19">
        <f>+D14+E14+F14</f>
        <v>135466904.20999998</v>
      </c>
      <c r="H14" s="23">
        <f>+G14-D14</f>
        <v>8593784.0899999738</v>
      </c>
      <c r="I14" s="24"/>
      <c r="J14" s="4"/>
      <c r="K14" s="25"/>
    </row>
    <row r="15" spans="1:11" s="5" customFormat="1" ht="5.0999999999999996" customHeight="1" x14ac:dyDescent="0.2">
      <c r="A15" s="26"/>
      <c r="B15" s="27"/>
      <c r="C15" s="27"/>
      <c r="D15" s="28"/>
      <c r="E15" s="28"/>
      <c r="F15" s="28"/>
      <c r="G15" s="28"/>
      <c r="H15" s="28"/>
      <c r="I15" s="29"/>
      <c r="J15" s="4"/>
      <c r="K15" s="25"/>
    </row>
    <row r="16" spans="1:11" s="5" customFormat="1" ht="19.5" customHeight="1" x14ac:dyDescent="0.2">
      <c r="A16" s="26"/>
      <c r="B16" s="51" t="s">
        <v>15</v>
      </c>
      <c r="C16" s="51"/>
      <c r="D16" s="19">
        <v>74926205.620000005</v>
      </c>
      <c r="E16" s="19">
        <v>300576323.06</v>
      </c>
      <c r="F16" s="19">
        <v>-288359975.44</v>
      </c>
      <c r="G16" s="19">
        <v>87142553.239999995</v>
      </c>
      <c r="H16" s="19">
        <v>12216347.619999999</v>
      </c>
      <c r="I16" s="29"/>
      <c r="J16" s="4"/>
      <c r="K16" s="25" t="str">
        <f>IF(G16=[1]ESF!D16," ","Error")</f>
        <v xml:space="preserve"> </v>
      </c>
    </row>
    <row r="17" spans="1:11" s="5" customFormat="1" ht="19.5" customHeight="1" x14ac:dyDescent="0.2">
      <c r="A17" s="26"/>
      <c r="B17" s="51" t="s">
        <v>16</v>
      </c>
      <c r="C17" s="51"/>
      <c r="D17" s="19">
        <v>39844754.079999998</v>
      </c>
      <c r="E17" s="19">
        <v>161633179.97999999</v>
      </c>
      <c r="F17" s="19">
        <v>-160446938.78</v>
      </c>
      <c r="G17" s="19">
        <v>41030995.280000001</v>
      </c>
      <c r="H17" s="19">
        <v>1186241.2</v>
      </c>
      <c r="I17" s="29"/>
      <c r="J17" s="4"/>
      <c r="K17" s="25" t="str">
        <f>IF(G17=[1]ESF!D17," ","Error")</f>
        <v xml:space="preserve"> </v>
      </c>
    </row>
    <row r="18" spans="1:11" s="5" customFormat="1" ht="19.5" customHeight="1" x14ac:dyDescent="0.2">
      <c r="A18" s="26"/>
      <c r="B18" s="51" t="s">
        <v>17</v>
      </c>
      <c r="C18" s="51"/>
      <c r="D18" s="19">
        <v>9952061.3699999992</v>
      </c>
      <c r="E18" s="19">
        <v>3940867.84</v>
      </c>
      <c r="F18" s="19">
        <v>-8749672.5700000003</v>
      </c>
      <c r="G18" s="19">
        <v>5143256.6399999997</v>
      </c>
      <c r="H18" s="19">
        <v>-4808804.7300000004</v>
      </c>
      <c r="I18" s="29"/>
      <c r="J18" s="4"/>
      <c r="K18" s="25" t="str">
        <f>IF(G18=[1]ESF!D18," ","Error")</f>
        <v xml:space="preserve"> </v>
      </c>
    </row>
    <row r="19" spans="1:11" s="5" customFormat="1" ht="19.5" customHeight="1" x14ac:dyDescent="0.2">
      <c r="A19" s="26"/>
      <c r="B19" s="30" t="s">
        <v>18</v>
      </c>
      <c r="C19" s="30"/>
      <c r="D19" s="19">
        <v>2002741.05</v>
      </c>
      <c r="E19" s="19">
        <v>0</v>
      </c>
      <c r="F19" s="19">
        <v>0</v>
      </c>
      <c r="G19" s="19">
        <v>2002741.05</v>
      </c>
      <c r="H19" s="19">
        <v>0</v>
      </c>
      <c r="I19" s="29"/>
      <c r="J19" s="4"/>
      <c r="K19" s="25" t="str">
        <f>IF(G19=[1]ESF!D19," ","Error")</f>
        <v xml:space="preserve"> </v>
      </c>
    </row>
    <row r="20" spans="1:11" s="5" customFormat="1" ht="19.5" customHeight="1" x14ac:dyDescent="0.2">
      <c r="A20" s="26"/>
      <c r="B20" s="30" t="s">
        <v>19</v>
      </c>
      <c r="C20" s="30"/>
      <c r="D20" s="30">
        <v>0</v>
      </c>
      <c r="E20" s="30">
        <v>0</v>
      </c>
      <c r="F20" s="30">
        <v>0</v>
      </c>
      <c r="G20" s="31">
        <v>0</v>
      </c>
      <c r="H20" s="31">
        <v>0</v>
      </c>
      <c r="I20" s="29"/>
      <c r="J20" s="4"/>
      <c r="K20" s="25" t="str">
        <f>IF(G20=[1]ESF!D20," ","Error")</f>
        <v xml:space="preserve"> </v>
      </c>
    </row>
    <row r="21" spans="1:11" s="5" customFormat="1" ht="19.5" customHeight="1" x14ac:dyDescent="0.2">
      <c r="A21" s="26"/>
      <c r="B21" s="51" t="s">
        <v>20</v>
      </c>
      <c r="C21" s="51"/>
      <c r="D21" s="30">
        <v>0</v>
      </c>
      <c r="E21" s="30">
        <v>0</v>
      </c>
      <c r="F21" s="30">
        <v>0</v>
      </c>
      <c r="G21" s="31">
        <v>0</v>
      </c>
      <c r="H21" s="31">
        <v>0</v>
      </c>
      <c r="I21" s="29"/>
      <c r="J21" s="4"/>
      <c r="K21" s="25" t="str">
        <f>IF(G21=[1]ESF!D21," ","Error")</f>
        <v xml:space="preserve"> </v>
      </c>
    </row>
    <row r="22" spans="1:11" ht="19.5" customHeight="1" x14ac:dyDescent="0.2">
      <c r="A22" s="26"/>
      <c r="B22" s="51" t="s">
        <v>21</v>
      </c>
      <c r="C22" s="51"/>
      <c r="D22" s="19">
        <v>147358</v>
      </c>
      <c r="E22" s="19">
        <v>0</v>
      </c>
      <c r="F22" s="19">
        <v>0</v>
      </c>
      <c r="G22" s="19">
        <v>147358</v>
      </c>
      <c r="H22" s="19">
        <v>0</v>
      </c>
      <c r="I22" s="29"/>
      <c r="K22" s="25" t="str">
        <f>IF(G22=[1]ESF!D22," ","Error")</f>
        <v xml:space="preserve"> </v>
      </c>
    </row>
    <row r="23" spans="1:11" x14ac:dyDescent="0.2">
      <c r="A23" s="26"/>
      <c r="B23" s="32"/>
      <c r="C23" s="32"/>
      <c r="D23" s="33"/>
      <c r="E23" s="33"/>
      <c r="F23" s="33"/>
      <c r="G23" s="33"/>
      <c r="H23" s="33"/>
      <c r="I23" s="29"/>
      <c r="K23" s="25"/>
    </row>
    <row r="24" spans="1:11" x14ac:dyDescent="0.2">
      <c r="A24" s="22"/>
      <c r="B24" s="56" t="s">
        <v>22</v>
      </c>
      <c r="C24" s="56"/>
      <c r="D24" s="23">
        <f>SUM(D26:D34)</f>
        <v>359828694.37</v>
      </c>
      <c r="E24" s="23">
        <f>SUM(E26:E34)</f>
        <v>25548208.199999999</v>
      </c>
      <c r="F24" s="23">
        <f>SUM(F26:F34)</f>
        <v>-5137330.7</v>
      </c>
      <c r="G24" s="23">
        <f>+D24+E24+F24</f>
        <v>380239571.87</v>
      </c>
      <c r="H24" s="23">
        <f>+G24-D24</f>
        <v>20410877.5</v>
      </c>
      <c r="I24" s="24"/>
      <c r="K24" s="25"/>
    </row>
    <row r="25" spans="1:11" ht="5.0999999999999996" customHeight="1" x14ac:dyDescent="0.2">
      <c r="A25" s="26"/>
      <c r="B25" s="27"/>
      <c r="C25" s="32"/>
      <c r="D25" s="28"/>
      <c r="E25" s="28"/>
      <c r="F25" s="28"/>
      <c r="G25" s="28"/>
      <c r="H25" s="28"/>
      <c r="I25" s="29"/>
      <c r="K25" s="25"/>
    </row>
    <row r="26" spans="1:11" ht="19.5" customHeight="1" x14ac:dyDescent="0.2">
      <c r="A26" s="26"/>
      <c r="B26" s="51" t="s">
        <v>23</v>
      </c>
      <c r="C26" s="51"/>
      <c r="D26" s="30">
        <f>+[1]ESF!E29</f>
        <v>0</v>
      </c>
      <c r="E26" s="30">
        <v>0</v>
      </c>
      <c r="F26" s="30">
        <v>0</v>
      </c>
      <c r="G26" s="31">
        <f>+D26+E26-F26</f>
        <v>0</v>
      </c>
      <c r="H26" s="31">
        <f>+G26-D26</f>
        <v>0</v>
      </c>
      <c r="I26" s="29"/>
      <c r="K26" s="25"/>
    </row>
    <row r="27" spans="1:11" ht="19.5" customHeight="1" x14ac:dyDescent="0.2">
      <c r="A27" s="26"/>
      <c r="B27" s="51" t="s">
        <v>24</v>
      </c>
      <c r="C27" s="51"/>
      <c r="D27" s="30">
        <f>+[1]ESF!E30</f>
        <v>0</v>
      </c>
      <c r="E27" s="30">
        <v>0</v>
      </c>
      <c r="F27" s="30">
        <v>0</v>
      </c>
      <c r="G27" s="31">
        <f t="shared" ref="G27:G34" si="0">+D27+E27-F27</f>
        <v>0</v>
      </c>
      <c r="H27" s="31">
        <f t="shared" ref="H27:H34" si="1">+G27-D27</f>
        <v>0</v>
      </c>
      <c r="I27" s="29"/>
      <c r="K27" s="25"/>
    </row>
    <row r="28" spans="1:11" ht="19.5" customHeight="1" x14ac:dyDescent="0.2">
      <c r="A28" s="26"/>
      <c r="B28" s="51" t="s">
        <v>25</v>
      </c>
      <c r="C28" s="51"/>
      <c r="D28" s="19">
        <v>295179537.36000001</v>
      </c>
      <c r="E28" s="19">
        <v>23605150.82</v>
      </c>
      <c r="F28" s="19">
        <v>-5028557.5</v>
      </c>
      <c r="G28" s="19">
        <v>313756130.68000001</v>
      </c>
      <c r="H28" s="19">
        <v>18576593.32</v>
      </c>
      <c r="I28" s="29"/>
      <c r="K28" s="25"/>
    </row>
    <row r="29" spans="1:11" ht="19.5" customHeight="1" x14ac:dyDescent="0.2">
      <c r="A29" s="26"/>
      <c r="B29" s="51" t="s">
        <v>26</v>
      </c>
      <c r="C29" s="51"/>
      <c r="D29" s="19">
        <v>169574102.94</v>
      </c>
      <c r="E29" s="19">
        <v>1943057.38</v>
      </c>
      <c r="F29" s="19">
        <v>-108773.2</v>
      </c>
      <c r="G29" s="19">
        <v>171408387.12</v>
      </c>
      <c r="H29" s="19">
        <v>1834284.18</v>
      </c>
      <c r="I29" s="29"/>
      <c r="K29" s="25"/>
    </row>
    <row r="30" spans="1:11" ht="19.5" customHeight="1" x14ac:dyDescent="0.2">
      <c r="A30" s="26"/>
      <c r="B30" s="51" t="s">
        <v>27</v>
      </c>
      <c r="C30" s="51"/>
      <c r="D30" s="30">
        <f>+[1]ESF!E33</f>
        <v>0</v>
      </c>
      <c r="E30" s="30">
        <v>0</v>
      </c>
      <c r="F30" s="30">
        <v>0</v>
      </c>
      <c r="G30" s="31">
        <f t="shared" si="0"/>
        <v>0</v>
      </c>
      <c r="H30" s="31">
        <f t="shared" si="1"/>
        <v>0</v>
      </c>
      <c r="I30" s="29"/>
      <c r="K30" s="25"/>
    </row>
    <row r="31" spans="1:11" ht="19.5" customHeight="1" x14ac:dyDescent="0.2">
      <c r="A31" s="26"/>
      <c r="B31" s="51" t="s">
        <v>28</v>
      </c>
      <c r="C31" s="51"/>
      <c r="D31" s="19">
        <v>-104924945.93000001</v>
      </c>
      <c r="E31" s="19">
        <v>0</v>
      </c>
      <c r="F31" s="19">
        <v>0</v>
      </c>
      <c r="G31" s="19">
        <v>-104924945.93000001</v>
      </c>
      <c r="H31" s="19">
        <v>0</v>
      </c>
      <c r="I31" s="29"/>
      <c r="K31" s="25"/>
    </row>
    <row r="32" spans="1:11" ht="19.5" customHeight="1" x14ac:dyDescent="0.2">
      <c r="A32" s="26"/>
      <c r="B32" s="51" t="s">
        <v>29</v>
      </c>
      <c r="C32" s="51"/>
      <c r="D32" s="30">
        <f>+[1]ESF!E35</f>
        <v>0</v>
      </c>
      <c r="E32" s="30">
        <v>0</v>
      </c>
      <c r="F32" s="30">
        <v>0</v>
      </c>
      <c r="G32" s="31">
        <f t="shared" si="0"/>
        <v>0</v>
      </c>
      <c r="H32" s="31">
        <f t="shared" si="1"/>
        <v>0</v>
      </c>
      <c r="I32" s="29"/>
      <c r="K32" s="25"/>
    </row>
    <row r="33" spans="1:11" ht="19.5" customHeight="1" x14ac:dyDescent="0.2">
      <c r="A33" s="26"/>
      <c r="B33" s="51" t="s">
        <v>30</v>
      </c>
      <c r="C33" s="51"/>
      <c r="D33" s="30">
        <f>+[1]ESF!E36</f>
        <v>0</v>
      </c>
      <c r="E33" s="30">
        <v>0</v>
      </c>
      <c r="F33" s="30">
        <v>0</v>
      </c>
      <c r="G33" s="31">
        <f t="shared" si="0"/>
        <v>0</v>
      </c>
      <c r="H33" s="31">
        <f t="shared" si="1"/>
        <v>0</v>
      </c>
      <c r="I33" s="29"/>
      <c r="K33" s="25"/>
    </row>
    <row r="34" spans="1:11" ht="19.5" customHeight="1" x14ac:dyDescent="0.2">
      <c r="A34" s="26"/>
      <c r="B34" s="51" t="s">
        <v>31</v>
      </c>
      <c r="C34" s="51"/>
      <c r="D34" s="30">
        <f>+[1]ESF!E37</f>
        <v>0</v>
      </c>
      <c r="E34" s="30">
        <v>0</v>
      </c>
      <c r="F34" s="30">
        <v>0</v>
      </c>
      <c r="G34" s="31">
        <f t="shared" si="0"/>
        <v>0</v>
      </c>
      <c r="H34" s="31">
        <f t="shared" si="1"/>
        <v>0</v>
      </c>
      <c r="I34" s="29"/>
      <c r="K34" s="25" t="str">
        <f>IF(G34=[1]ESF!D37," ","error")</f>
        <v xml:space="preserve"> </v>
      </c>
    </row>
    <row r="35" spans="1:11" x14ac:dyDescent="0.2">
      <c r="A35" s="26"/>
      <c r="B35" s="32"/>
      <c r="C35" s="32"/>
      <c r="D35" s="33"/>
      <c r="E35" s="28"/>
      <c r="F35" s="28"/>
      <c r="G35" s="28"/>
      <c r="H35" s="28"/>
      <c r="I35" s="29"/>
      <c r="K35" s="25"/>
    </row>
    <row r="36" spans="1:11" ht="6" customHeight="1" x14ac:dyDescent="0.2">
      <c r="A36" s="52"/>
      <c r="B36" s="53"/>
      <c r="C36" s="53"/>
      <c r="D36" s="53"/>
      <c r="E36" s="53"/>
      <c r="F36" s="53"/>
      <c r="G36" s="53"/>
      <c r="H36" s="53"/>
      <c r="I36" s="54"/>
    </row>
    <row r="37" spans="1:11" ht="6" customHeight="1" x14ac:dyDescent="0.2">
      <c r="A37" s="34"/>
      <c r="B37" s="35"/>
      <c r="C37" s="36"/>
      <c r="E37" s="34"/>
      <c r="F37" s="34"/>
      <c r="G37" s="34"/>
      <c r="H37" s="34"/>
      <c r="I37" s="34"/>
    </row>
    <row r="38" spans="1:11" ht="15" customHeight="1" x14ac:dyDescent="0.2">
      <c r="A38" s="5"/>
      <c r="B38" s="55" t="s">
        <v>32</v>
      </c>
      <c r="C38" s="55"/>
      <c r="D38" s="55"/>
      <c r="E38" s="55"/>
      <c r="F38" s="55"/>
      <c r="G38" s="55"/>
      <c r="H38" s="55"/>
      <c r="I38" s="38"/>
      <c r="J38" s="38"/>
      <c r="K38" s="5"/>
    </row>
    <row r="39" spans="1:11" ht="9.75" customHeight="1" x14ac:dyDescent="0.2">
      <c r="A39" s="5"/>
      <c r="B39" s="38"/>
      <c r="C39" s="39"/>
      <c r="D39" s="40"/>
      <c r="E39" s="40"/>
      <c r="F39" s="5"/>
      <c r="G39" s="41"/>
      <c r="H39" s="39"/>
      <c r="I39" s="40"/>
      <c r="J39" s="40"/>
      <c r="K39" s="5"/>
    </row>
    <row r="40" spans="1:11" ht="50.1" customHeight="1" x14ac:dyDescent="0.2">
      <c r="A40" s="5"/>
      <c r="B40" s="69"/>
      <c r="C40" s="69"/>
      <c r="D40" s="40"/>
      <c r="E40" s="42"/>
      <c r="F40" s="42"/>
      <c r="G40" s="42"/>
      <c r="H40" s="42"/>
      <c r="I40" s="40"/>
      <c r="J40" s="40"/>
      <c r="K40" s="5"/>
    </row>
    <row r="41" spans="1:11" ht="14.1" customHeight="1" x14ac:dyDescent="0.2">
      <c r="A41" s="5"/>
      <c r="B41" s="70"/>
      <c r="C41" s="70"/>
      <c r="D41" s="43"/>
      <c r="E41" s="49"/>
      <c r="F41" s="49"/>
      <c r="G41" s="49"/>
      <c r="H41" s="44"/>
      <c r="I41" s="45"/>
      <c r="J41" s="5"/>
    </row>
    <row r="42" spans="1:11" ht="14.1" customHeight="1" x14ac:dyDescent="0.2">
      <c r="A42" s="5"/>
      <c r="B42" s="50"/>
      <c r="C42" s="50"/>
      <c r="D42" s="46"/>
      <c r="E42" s="49"/>
      <c r="F42" s="49"/>
      <c r="G42" s="49"/>
      <c r="H42" s="47"/>
      <c r="I42" s="45"/>
      <c r="J42" s="5"/>
    </row>
    <row r="43" spans="1:11" x14ac:dyDescent="0.2">
      <c r="B43" s="5"/>
      <c r="C43" s="5"/>
      <c r="D43" s="48"/>
      <c r="E43" s="5"/>
      <c r="F43" s="5"/>
      <c r="G43" s="5"/>
    </row>
    <row r="44" spans="1:11" x14ac:dyDescent="0.2">
      <c r="B44" s="5"/>
      <c r="C44" s="5"/>
      <c r="D44" s="48"/>
      <c r="E44" s="5"/>
      <c r="F44" s="5"/>
      <c r="G44" s="5"/>
    </row>
    <row r="45" spans="1:11" x14ac:dyDescent="0.2">
      <c r="B45" s="5"/>
      <c r="C45" s="5"/>
      <c r="D45" s="48"/>
      <c r="E45" s="5"/>
      <c r="F45" s="5"/>
      <c r="G45" s="5"/>
    </row>
    <row r="46" spans="1:11" x14ac:dyDescent="0.2">
      <c r="B46" s="5"/>
      <c r="C46" s="5"/>
      <c r="D46" s="48"/>
      <c r="E46" s="5"/>
      <c r="F46" s="5"/>
      <c r="G46" s="5"/>
    </row>
    <row r="47" spans="1:11" x14ac:dyDescent="0.2">
      <c r="B47" s="5"/>
      <c r="C47" s="5"/>
      <c r="D47" s="48"/>
      <c r="E47" s="5"/>
      <c r="F47" s="5"/>
      <c r="G47" s="5"/>
    </row>
    <row r="48" spans="1:11" x14ac:dyDescent="0.2">
      <c r="B48" s="5"/>
      <c r="C48" s="5"/>
      <c r="D48" s="48"/>
      <c r="E48" s="5"/>
      <c r="F48" s="5"/>
      <c r="G48" s="5"/>
    </row>
    <row r="49" spans="2:7" x14ac:dyDescent="0.2">
      <c r="B49" s="5"/>
      <c r="C49" s="5"/>
      <c r="D49" s="48"/>
      <c r="E49" s="5"/>
      <c r="F49" s="5"/>
      <c r="G49" s="5"/>
    </row>
  </sheetData>
  <sheetProtection formatCells="0" selectLockedCells="1"/>
  <mergeCells count="34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31:C31"/>
    <mergeCell ref="B16:C16"/>
    <mergeCell ref="B17:C17"/>
    <mergeCell ref="B18:C18"/>
    <mergeCell ref="B21:C21"/>
    <mergeCell ref="B22:C22"/>
    <mergeCell ref="B24:C24"/>
    <mergeCell ref="B26:C26"/>
    <mergeCell ref="B27:C27"/>
    <mergeCell ref="B28:C28"/>
    <mergeCell ref="B29:C29"/>
    <mergeCell ref="B30:C30"/>
    <mergeCell ref="B41:C41"/>
    <mergeCell ref="E41:G41"/>
    <mergeCell ref="B42:C42"/>
    <mergeCell ref="E42:G42"/>
    <mergeCell ref="B32:C32"/>
    <mergeCell ref="B33:C33"/>
    <mergeCell ref="B34:C34"/>
    <mergeCell ref="A36:I36"/>
    <mergeCell ref="B38:H38"/>
    <mergeCell ref="B40:C40"/>
  </mergeCells>
  <printOptions verticalCentered="1"/>
  <pageMargins left="0.39370078740157483" right="0" top="0.43307086614173229" bottom="0.70866141732283472" header="0.39370078740157483" footer="0"/>
  <pageSetup scale="58" firstPageNumber="6" orientation="portrait" useFirstPageNumber="1" r:id="rId1"/>
  <headerFooter scaleWithDoc="0">
    <oddFooter>&amp;Cinformación Financiera /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cp:lastPrinted>2017-10-06T21:41:34Z</cp:lastPrinted>
  <dcterms:created xsi:type="dcterms:W3CDTF">2017-07-13T18:23:30Z</dcterms:created>
  <dcterms:modified xsi:type="dcterms:W3CDTF">2017-10-06T21:43:54Z</dcterms:modified>
</cp:coreProperties>
</file>