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ACACIONES 2022-TRABAJO\EDOS FINANCIEROS\TRIMESTRE 1\LDF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C44" i="3"/>
  <c r="C59" i="3" s="1"/>
  <c r="B44" i="3"/>
  <c r="B59" i="3" s="1"/>
  <c r="E44" i="3"/>
  <c r="E56" i="3" s="1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<sst xmlns="http://schemas.openxmlformats.org/spreadsheetml/2006/main" count="121" uniqueCount="120">
  <si>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</si>
  <si>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</si>
  <si>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</si>
  <si>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</si>
  <si>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</si>
  <si>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</si>
  <si>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</si>
  <si>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</si>
  <si>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</si>
  <si>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</si>
  <si>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</si>
  <si>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</si>
  <si>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</si>
  <si>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</si>
  <si>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</si>
  <si>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</si>
  <si>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</si>
  <si>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</si>
  <si>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</si>
  <si>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</si>
  <si>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</si>
  <si>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</si>
  <si>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</si>
  <si>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</si>
  <si>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</si>
  <si>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</si>
  <si>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</si>
  <si>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</si>
  <si>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</si>
  <si>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</si>
  <si>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</si>
  <si>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</si>
  <si>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</si>
  <si>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</si>
  <si>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</si>
  <si>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</si>
  <si>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</si>
  <si>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</si>
  <si>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</si>
  <si>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</si>
  <si>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</si>
  <si>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</si>
  <si>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</si>
  <si>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</si>
  <si>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</si>
  <si>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</si>
  <si>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</si>
  <si>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</si>
  <si>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</si>
  <si>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</si>
  <si>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</si>
  <si>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</si>
  <si>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</si>
  <si>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</si>
  <si>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</si>
  <si>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</si>
  <si>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</si>
  <si>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</si>
  <si>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</si>
  <si>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</si>
  <si>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</si>
  <si>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</si>
  <si>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</si>
  <si>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</si>
  <si>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</si>
  <si>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</si>
  <si>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</si>
  <si>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</si>
  <si>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</si>
  <si>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</si>
  <si>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</si>
  <si>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</si>
  <si>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</si>
  <si>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</si>
  <si>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</si>
  <si>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</si>
  <si>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</si>
  <si>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</si>
  <si>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</si>
  <si>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</si>
  <si>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</si>
  <si>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</si>
  <si>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</si>
  <si>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</si>
  <si>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</si>
  <si>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</si>
  <si>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</si>
  <si>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</si>
  <si>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</si>
  <si>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</si>
  <si>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</si>
  <si>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</si>
  <si>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</si>
  <si>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</si>
  <si>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</si>
  <si>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</si>
  <si>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</si>
  <si>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</si>
  <si>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</si>
  <si>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</si>
  <si>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</si>
  <si>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</si>
  <si>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</si>
  <si>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</si>
  <si>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</si>
  <si>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</si>
  <si>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</si>
  <si>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</si>
  <si>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</si>
  <si>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</si>
  <si>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</si>
  <si>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</si>
  <si>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</si>
  <si>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</si>
  <si>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</si>
  <si>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</si>
  <si>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</si>
  <si>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</si>
  <si>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</si>
  <si>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SUPERIOR DE IRAPUATO
Estado de Situación Financiera Detallado - LDF
al 31 de Marzo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</si>
</sst>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zoomScaleNormal="100" workbookViewId="0">
      <selection activeCell="D8" sqref="D8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/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65661105.200000003</v>
      </c>
      <c r="C6" s="9">
        <f>SUM(C7:C13)</f>
        <v>60484991.359999999</v>
      </c>
      <c r="D6" s="5" t="s">
        <v>6</v>
      </c>
      <c r="E6" s="9">
        <f>SUM(E7:E15)</f>
        <v>10244572.16</v>
      </c>
      <c r="F6" s="9">
        <f>SUM(F7:F15)</f>
        <v>16184317.15</v>
      </c>
    </row>
    <row r="7" spans="1:6" x14ac:dyDescent="0.2">
      <c r="A7" s="10" t="s">
        <v>7</v>
      </c>
      <c r="B7" s="9"/>
      <c r="C7" s="9"/>
      <c r="D7" s="11" t="s">
        <v>8</v>
      </c>
      <c r="E7" s="9">
        <v>3765002.83</v>
      </c>
      <c r="F7" s="9">
        <v>5616450.3099999996</v>
      </c>
    </row>
    <row r="8" spans="1:6" x14ac:dyDescent="0.2">
      <c r="A8" s="10" t="s">
        <v>9</v>
      </c>
      <c r="B8" s="9">
        <v>45396311.68</v>
      </c>
      <c r="C8" s="9">
        <v>40798707.700000003</v>
      </c>
      <c r="D8" s="11" t="s">
        <v>10</v>
      </c>
      <c r="E8" s="9">
        <v>132871.38</v>
      </c>
      <c r="F8" s="9">
        <v>132871.38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>
        <v>20264793.52</v>
      </c>
      <c r="C10" s="9">
        <v>19686283.66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7259012.5499999998</v>
      </c>
      <c r="F13" s="9">
        <v>11347310.060000001</v>
      </c>
    </row>
    <row r="14" spans="1:6" x14ac:dyDescent="0.2">
      <c r="A14" s="3" t="s">
        <v>21</v>
      </c>
      <c r="B14" s="9">
        <f>SUM(B15:B21)</f>
        <v>43465082.280000001</v>
      </c>
      <c r="C14" s="9">
        <f>SUM(C15:C21)</f>
        <v>31116576.350000001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30434310.739999998</v>
      </c>
      <c r="C15" s="9">
        <v>30077327.870000001</v>
      </c>
      <c r="D15" s="11" t="s">
        <v>24</v>
      </c>
      <c r="E15" s="9">
        <v>-912314.6</v>
      </c>
      <c r="F15" s="9">
        <v>-912314.6</v>
      </c>
    </row>
    <row r="16" spans="1:6" x14ac:dyDescent="0.2">
      <c r="A16" s="10" t="s">
        <v>25</v>
      </c>
      <c r="B16" s="9">
        <v>12336421.15</v>
      </c>
      <c r="C16" s="9">
        <v>386740.09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694350.39</v>
      </c>
      <c r="C17" s="9">
        <v>652508.39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862440.90999999992</v>
      </c>
      <c r="C22" s="9">
        <f>SUM(C23:C27)</f>
        <v>862440.90999999992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269462.7</v>
      </c>
      <c r="C23" s="9">
        <v>269462.7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592978.21</v>
      </c>
      <c r="C26" s="9">
        <v>592978.21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6048.86</v>
      </c>
      <c r="C28" s="9">
        <f>SUM(C29:C33)</f>
        <v>6048.86</v>
      </c>
      <c r="D28" s="5" t="s">
        <v>50</v>
      </c>
      <c r="E28" s="9">
        <f>SUM(E29:E34)</f>
        <v>71380.53</v>
      </c>
      <c r="F28" s="9">
        <f>SUM(F29:F34)</f>
        <v>81880.53</v>
      </c>
    </row>
    <row r="29" spans="1:6" x14ac:dyDescent="0.2">
      <c r="A29" s="10" t="s">
        <v>51</v>
      </c>
      <c r="B29" s="9">
        <v>6048.86</v>
      </c>
      <c r="C29" s="9">
        <v>6048.86</v>
      </c>
      <c r="D29" s="11" t="s">
        <v>52</v>
      </c>
      <c r="E29" s="9">
        <v>71380.53</v>
      </c>
      <c r="F29" s="9">
        <v>81880.53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147358</v>
      </c>
      <c r="C38" s="9">
        <f>SUM(C39:C42)</f>
        <v>147358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147358</v>
      </c>
      <c r="C39" s="9">
        <v>147358</v>
      </c>
      <c r="D39" s="5" t="s">
        <v>72</v>
      </c>
      <c r="E39" s="9">
        <f>SUM(E40:E42)</f>
        <v>46133</v>
      </c>
      <c r="F39" s="9">
        <f>SUM(F40:F42)</f>
        <v>46133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46133</v>
      </c>
      <c r="F42" s="9">
        <v>46133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110142035.25</v>
      </c>
      <c r="C44" s="7">
        <f>C6+C14+C22+C28+C34+C35+C38</f>
        <v>92617415.480000004</v>
      </c>
      <c r="D44" s="8" t="s">
        <v>80</v>
      </c>
      <c r="E44" s="7">
        <f>E6+E16+E20+E23+E24+E28+E35+E39</f>
        <v>10362085.689999999</v>
      </c>
      <c r="F44" s="7">
        <f>F6+F16+F20+F23+F24+F28+F35+F39</f>
        <v>16312330.68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351104707.19</v>
      </c>
      <c r="C49" s="9">
        <v>351104707.19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187498238.33000001</v>
      </c>
      <c r="C50" s="9">
        <v>187498238.33000001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-161059036.33000001</v>
      </c>
      <c r="C52" s="9">
        <v>-161059036.33000001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10362085.689999999</v>
      </c>
      <c r="F56" s="7">
        <f>F54+F44</f>
        <v>16312330.68</v>
      </c>
    </row>
    <row r="57" spans="1:6" x14ac:dyDescent="0.2">
      <c r="A57" s="12" t="s">
        <v>100</v>
      </c>
      <c r="B57" s="7">
        <f>SUM(B47:B55)</f>
        <v>377543909.18999994</v>
      </c>
      <c r="C57" s="7">
        <f>SUM(C47:C55)</f>
        <v>377543909.18999994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487685944.43999994</v>
      </c>
      <c r="C59" s="7">
        <f>C44+C57</f>
        <v>470161324.66999996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462464710.43000001</v>
      </c>
      <c r="F60" s="9">
        <f>SUM(F61:F63)</f>
        <v>462464710.43000001</v>
      </c>
    </row>
    <row r="61" spans="1:6" x14ac:dyDescent="0.2">
      <c r="A61" s="13"/>
      <c r="B61" s="9"/>
      <c r="C61" s="9"/>
      <c r="D61" s="5" t="s">
        <v>104</v>
      </c>
      <c r="E61" s="9">
        <v>462282694.32999998</v>
      </c>
      <c r="F61" s="9">
        <v>462282694.32999998</v>
      </c>
    </row>
    <row r="62" spans="1:6" x14ac:dyDescent="0.2">
      <c r="A62" s="13"/>
      <c r="B62" s="9"/>
      <c r="C62" s="9"/>
      <c r="D62" s="5" t="s">
        <v>105</v>
      </c>
      <c r="E62" s="9">
        <v>182016.1</v>
      </c>
      <c r="F62" s="9">
        <v>182016.1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14859148.319999997</v>
      </c>
      <c r="F65" s="9">
        <f>SUM(F66:F70)</f>
        <v>-8615716.4400000013</v>
      </c>
    </row>
    <row r="66" spans="1:6" x14ac:dyDescent="0.2">
      <c r="A66" s="13"/>
      <c r="B66" s="9"/>
      <c r="C66" s="9"/>
      <c r="D66" s="5" t="s">
        <v>108</v>
      </c>
      <c r="E66" s="9">
        <v>34128957.359999999</v>
      </c>
      <c r="F66" s="9">
        <v>20281050.530000001</v>
      </c>
    </row>
    <row r="67" spans="1:6" x14ac:dyDescent="0.2">
      <c r="A67" s="13"/>
      <c r="B67" s="9"/>
      <c r="C67" s="9"/>
      <c r="D67" s="5" t="s">
        <v>109</v>
      </c>
      <c r="E67" s="9">
        <v>-21473050.920000002</v>
      </c>
      <c r="F67" s="9">
        <v>-31100008.850000001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2203241.88</v>
      </c>
      <c r="F69" s="9">
        <v>2203241.88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477323858.75</v>
      </c>
      <c r="F76" s="7">
        <f>F60+F65+F72</f>
        <v>453848993.99000001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487685944.44</v>
      </c>
      <c r="F78" s="7">
        <f>F56+F76</f>
        <v>470161324.67000002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scale="7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Moises</cp:lastModifiedBy>
  <cp:lastPrinted>2022-04-20T20:48:58Z</cp:lastPrinted>
  <dcterms:created xsi:type="dcterms:W3CDTF">2017-01-11T17:17:46Z</dcterms:created>
  <dcterms:modified xsi:type="dcterms:W3CDTF">2022-04-20T20:49:14Z</dcterms:modified>
</cp:coreProperties>
</file>